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ennyL/Desktop/"/>
    </mc:Choice>
  </mc:AlternateContent>
  <xr:revisionPtr revIDLastSave="0" documentId="13_ncr:1_{BB67D330-0904-A049-8E42-35DFFD2C4D89}" xr6:coauthVersionLast="47" xr6:coauthVersionMax="47" xr10:uidLastSave="{00000000-0000-0000-0000-000000000000}"/>
  <bookViews>
    <workbookView xWindow="5620" yWindow="580" windowWidth="29040" windowHeight="15840" activeTab="1" xr2:uid="{36D37172-C3B3-4C93-8B8A-002F35C6381E}"/>
  </bookViews>
  <sheets>
    <sheet name="Price List SS A-Z" sheetId="3" state="hidden" r:id="rId1"/>
    <sheet name="Canada Prices FW by Cat Pag" sheetId="2" r:id="rId2"/>
    <sheet name="Price List FW A-Z" sheetId="6" state="hidden" r:id="rId3"/>
  </sheets>
  <externalReferences>
    <externalReference r:id="rId4"/>
    <externalReference r:id="rId5"/>
    <externalReference r:id="rId6"/>
  </externalReferences>
  <definedNames>
    <definedName name="_xlnm._FilterDatabase" localSheetId="1" hidden="1">'Canada Prices FW by Cat Pag'!$A$5:$G$482</definedName>
    <definedName name="COLIST" localSheetId="2">#REF!</definedName>
    <definedName name="COLIST" localSheetId="0">#REF!</definedName>
    <definedName name="COLIST">#REF!</definedName>
    <definedName name="DATA">'[1]LIFE FEED SHEET'!$A$4:$G$131</definedName>
    <definedName name="inventory" localSheetId="2">#REF!</definedName>
    <definedName name="inventory" localSheetId="0">#REF!</definedName>
    <definedName name="inventory">#REF!</definedName>
    <definedName name="LIST" localSheetId="2">#REF!</definedName>
    <definedName name="LIST" localSheetId="0">#REF!</definedName>
    <definedName name="LIST">#REF!</definedName>
    <definedName name="LIST1" localSheetId="2">#REF!</definedName>
    <definedName name="LIST1" localSheetId="0">#REF!</definedName>
    <definedName name="LIST1">#REF!</definedName>
    <definedName name="NSLIST" localSheetId="2">#REF!</definedName>
    <definedName name="NSLIST" localSheetId="0">#REF!</definedName>
    <definedName name="NSLIST">#REF!</definedName>
    <definedName name="PREV_STYLES" localSheetId="2">'[2]SPRING 2023 LINE'!#REF!</definedName>
    <definedName name="PREV_STYLES" localSheetId="0">'[2]SPRING 2023 LINE'!#REF!</definedName>
    <definedName name="PREV_STYLES">'[3]FALL 2023 LINE'!#REF!</definedName>
    <definedName name="PREVYEAR" localSheetId="2">#REF!</definedName>
    <definedName name="PREVYEAR" localSheetId="0">#REF!</definedName>
    <definedName name="PREVYEAR">#REF!</definedName>
    <definedName name="_xlnm.Print_Area" localSheetId="2">'Price List FW A-Z'!$A$1:$T$203</definedName>
    <definedName name="_xlnm.Print_Area" localSheetId="0">'Price List SS A-Z'!$A$1:$T$203</definedName>
    <definedName name="Query_from_InventoryFile" localSheetId="2">#REF!</definedName>
    <definedName name="Query_from_InventoryFile" localSheetId="0">#REF!</definedName>
    <definedName name="Query_from_InventoryFile">#REF!</definedName>
    <definedName name="sizes" localSheetId="2">#REF!</definedName>
    <definedName name="sizes" localSheetId="0">#REF!</definedName>
    <definedName name="sizes">#REF!</definedName>
    <definedName name="sold" localSheetId="2">#REF!</definedName>
    <definedName name="sold" localSheetId="0">#REF!</definedName>
    <definedName name="sold">#REF!</definedName>
    <definedName name="stock" localSheetId="2">#REF!</definedName>
    <definedName name="stock" localSheetId="0">#REF!</definedName>
    <definedName name="stock">#REF!</definedName>
    <definedName name="summer" localSheetId="2">#REF!</definedName>
    <definedName name="summer" localSheetId="0">#REF!</definedName>
    <definedName name="summer">#REF!</definedName>
    <definedName name="winter" localSheetId="2">#REF!</definedName>
    <definedName name="winter" localSheetId="0">#REF!</definedName>
    <definedName name="winter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S118" i="6" l="1"/>
  <c r="Q118" i="6"/>
  <c r="P118" i="6"/>
  <c r="S117" i="6"/>
  <c r="Q117" i="6"/>
  <c r="P117" i="6"/>
  <c r="S116" i="6"/>
  <c r="Q116" i="6"/>
  <c r="P116" i="6"/>
  <c r="S115" i="6"/>
  <c r="Q115" i="6"/>
  <c r="P115" i="6"/>
  <c r="S114" i="6"/>
  <c r="Q114" i="6"/>
  <c r="P114" i="6"/>
  <c r="S113" i="6"/>
  <c r="Q113" i="6"/>
  <c r="P113" i="6"/>
  <c r="S112" i="6"/>
  <c r="Q112" i="6"/>
  <c r="P112" i="6"/>
  <c r="S111" i="6"/>
  <c r="Q111" i="6"/>
  <c r="P111" i="6"/>
  <c r="S110" i="6"/>
  <c r="Q110" i="6"/>
  <c r="P110" i="6"/>
  <c r="S109" i="6"/>
  <c r="Q109" i="6"/>
  <c r="P109" i="6"/>
  <c r="S108" i="6"/>
  <c r="Q108" i="6"/>
  <c r="P108" i="6"/>
  <c r="S107" i="6"/>
  <c r="Q107" i="6"/>
  <c r="P107" i="6"/>
  <c r="S106" i="6"/>
  <c r="Q106" i="6"/>
  <c r="P106" i="6"/>
  <c r="S105" i="6"/>
  <c r="Q105" i="6"/>
  <c r="P105" i="6"/>
  <c r="S101" i="6"/>
  <c r="Q101" i="6"/>
  <c r="P101" i="6"/>
  <c r="S100" i="6"/>
  <c r="Q100" i="6"/>
  <c r="P100" i="6"/>
  <c r="S99" i="6"/>
  <c r="Q99" i="6"/>
  <c r="P99" i="6"/>
  <c r="S98" i="6"/>
  <c r="Q98" i="6"/>
  <c r="P98" i="6"/>
  <c r="S97" i="6"/>
  <c r="Q97" i="6"/>
  <c r="P97" i="6"/>
  <c r="S96" i="6"/>
  <c r="Q96" i="6"/>
  <c r="P96" i="6"/>
  <c r="S95" i="6"/>
  <c r="Q95" i="6"/>
  <c r="P95" i="6"/>
  <c r="S94" i="6"/>
  <c r="Q94" i="6"/>
  <c r="P94" i="6"/>
  <c r="S73" i="6"/>
  <c r="Q73" i="6"/>
  <c r="P73" i="6"/>
  <c r="E203" i="6"/>
  <c r="C203" i="6"/>
  <c r="B203" i="6"/>
  <c r="L202" i="6"/>
  <c r="J202" i="6"/>
  <c r="I202" i="6"/>
  <c r="E202" i="6"/>
  <c r="C202" i="6"/>
  <c r="B202" i="6"/>
  <c r="L201" i="6"/>
  <c r="J201" i="6"/>
  <c r="I201" i="6"/>
  <c r="E201" i="6"/>
  <c r="C201" i="6"/>
  <c r="B201" i="6"/>
  <c r="E200" i="6"/>
  <c r="C200" i="6"/>
  <c r="B200" i="6"/>
  <c r="L199" i="6"/>
  <c r="J199" i="6"/>
  <c r="I199" i="6"/>
  <c r="E199" i="6"/>
  <c r="C199" i="6"/>
  <c r="B199" i="6"/>
  <c r="L198" i="6"/>
  <c r="J198" i="6"/>
  <c r="I198" i="6"/>
  <c r="E198" i="6"/>
  <c r="C198" i="6"/>
  <c r="B198" i="6"/>
  <c r="E197" i="6"/>
  <c r="C197" i="6"/>
  <c r="B197" i="6"/>
  <c r="L196" i="6"/>
  <c r="J196" i="6"/>
  <c r="I196" i="6"/>
  <c r="E196" i="6"/>
  <c r="C196" i="6"/>
  <c r="B196" i="6"/>
  <c r="L195" i="6"/>
  <c r="J195" i="6"/>
  <c r="I195" i="6"/>
  <c r="E195" i="6"/>
  <c r="C195" i="6"/>
  <c r="B195" i="6"/>
  <c r="L194" i="6"/>
  <c r="J194" i="6"/>
  <c r="I194" i="6"/>
  <c r="E194" i="6"/>
  <c r="C194" i="6"/>
  <c r="B194" i="6"/>
  <c r="L193" i="6"/>
  <c r="J193" i="6"/>
  <c r="I193" i="6"/>
  <c r="E193" i="6"/>
  <c r="C193" i="6"/>
  <c r="B193" i="6"/>
  <c r="E192" i="6"/>
  <c r="C192" i="6"/>
  <c r="B192" i="6"/>
  <c r="L191" i="6"/>
  <c r="J191" i="6"/>
  <c r="I191" i="6"/>
  <c r="E191" i="6"/>
  <c r="C191" i="6"/>
  <c r="B191" i="6"/>
  <c r="L190" i="6"/>
  <c r="J190" i="6"/>
  <c r="I190" i="6"/>
  <c r="E190" i="6"/>
  <c r="C190" i="6"/>
  <c r="B190" i="6"/>
  <c r="L189" i="6"/>
  <c r="J189" i="6"/>
  <c r="I189" i="6"/>
  <c r="E189" i="6"/>
  <c r="C189" i="6"/>
  <c r="B189" i="6"/>
  <c r="L188" i="6"/>
  <c r="J188" i="6"/>
  <c r="I188" i="6"/>
  <c r="E188" i="6"/>
  <c r="C188" i="6"/>
  <c r="B188" i="6"/>
  <c r="L187" i="6"/>
  <c r="J187" i="6"/>
  <c r="I187" i="6"/>
  <c r="E187" i="6"/>
  <c r="C187" i="6"/>
  <c r="B187" i="6"/>
  <c r="L186" i="6"/>
  <c r="J186" i="6"/>
  <c r="I186" i="6"/>
  <c r="E186" i="6"/>
  <c r="C186" i="6"/>
  <c r="B186" i="6"/>
  <c r="L185" i="6"/>
  <c r="J185" i="6"/>
  <c r="I185" i="6"/>
  <c r="E185" i="6"/>
  <c r="C185" i="6"/>
  <c r="B185" i="6"/>
  <c r="L184" i="6"/>
  <c r="J184" i="6"/>
  <c r="I184" i="6"/>
  <c r="E184" i="6"/>
  <c r="C184" i="6"/>
  <c r="B184" i="6"/>
  <c r="L183" i="6"/>
  <c r="J183" i="6"/>
  <c r="I183" i="6"/>
  <c r="E183" i="6"/>
  <c r="C183" i="6"/>
  <c r="B183" i="6"/>
  <c r="L182" i="6"/>
  <c r="J182" i="6"/>
  <c r="I182" i="6"/>
  <c r="E182" i="6"/>
  <c r="C182" i="6"/>
  <c r="B182" i="6"/>
  <c r="L181" i="6"/>
  <c r="J181" i="6"/>
  <c r="I181" i="6"/>
  <c r="E181" i="6"/>
  <c r="C181" i="6"/>
  <c r="B181" i="6"/>
  <c r="L180" i="6"/>
  <c r="J180" i="6"/>
  <c r="I180" i="6"/>
  <c r="L179" i="6"/>
  <c r="J179" i="6"/>
  <c r="I179" i="6"/>
  <c r="E179" i="6"/>
  <c r="C179" i="6"/>
  <c r="B179" i="6"/>
  <c r="L178" i="6"/>
  <c r="J178" i="6"/>
  <c r="I178" i="6"/>
  <c r="E178" i="6"/>
  <c r="C178" i="6"/>
  <c r="B178" i="6"/>
  <c r="L177" i="6"/>
  <c r="J177" i="6"/>
  <c r="I177" i="6"/>
  <c r="E177" i="6"/>
  <c r="C177" i="6"/>
  <c r="B177" i="6"/>
  <c r="L176" i="6"/>
  <c r="J176" i="6"/>
  <c r="I176" i="6"/>
  <c r="E176" i="6"/>
  <c r="C176" i="6"/>
  <c r="B176" i="6"/>
  <c r="L175" i="6"/>
  <c r="J175" i="6"/>
  <c r="I175" i="6"/>
  <c r="E175" i="6"/>
  <c r="C175" i="6"/>
  <c r="B175" i="6"/>
  <c r="L174" i="6"/>
  <c r="J174" i="6"/>
  <c r="I174" i="6"/>
  <c r="E174" i="6"/>
  <c r="C174" i="6"/>
  <c r="B174" i="6"/>
  <c r="L173" i="6"/>
  <c r="J173" i="6"/>
  <c r="I173" i="6"/>
  <c r="E173" i="6"/>
  <c r="C173" i="6"/>
  <c r="B173" i="6"/>
  <c r="L172" i="6"/>
  <c r="J172" i="6"/>
  <c r="I172" i="6"/>
  <c r="E172" i="6"/>
  <c r="C172" i="6"/>
  <c r="B172" i="6"/>
  <c r="L171" i="6"/>
  <c r="J171" i="6"/>
  <c r="I171" i="6"/>
  <c r="E171" i="6"/>
  <c r="C171" i="6"/>
  <c r="B171" i="6"/>
  <c r="L170" i="6"/>
  <c r="J170" i="6"/>
  <c r="I170" i="6"/>
  <c r="E170" i="6"/>
  <c r="C170" i="6"/>
  <c r="B170" i="6"/>
  <c r="L169" i="6"/>
  <c r="J169" i="6"/>
  <c r="I169" i="6"/>
  <c r="E169" i="6"/>
  <c r="C169" i="6"/>
  <c r="B169" i="6"/>
  <c r="L168" i="6"/>
  <c r="J168" i="6"/>
  <c r="I168" i="6"/>
  <c r="E168" i="6"/>
  <c r="C168" i="6"/>
  <c r="B168" i="6"/>
  <c r="E167" i="6"/>
  <c r="C167" i="6"/>
  <c r="B167" i="6"/>
  <c r="L166" i="6"/>
  <c r="J166" i="6"/>
  <c r="I166" i="6"/>
  <c r="E166" i="6"/>
  <c r="C166" i="6"/>
  <c r="B166" i="6"/>
  <c r="L165" i="6"/>
  <c r="J165" i="6"/>
  <c r="I165" i="6"/>
  <c r="L164" i="6"/>
  <c r="J164" i="6"/>
  <c r="I164" i="6"/>
  <c r="E164" i="6"/>
  <c r="C164" i="6"/>
  <c r="B164" i="6"/>
  <c r="L163" i="6"/>
  <c r="J163" i="6"/>
  <c r="I163" i="6"/>
  <c r="E163" i="6"/>
  <c r="C163" i="6"/>
  <c r="B163" i="6"/>
  <c r="L162" i="6"/>
  <c r="J162" i="6"/>
  <c r="I162" i="6"/>
  <c r="E162" i="6"/>
  <c r="C162" i="6"/>
  <c r="B162" i="6"/>
  <c r="E161" i="6"/>
  <c r="C161" i="6"/>
  <c r="B161" i="6"/>
  <c r="L160" i="6"/>
  <c r="J160" i="6"/>
  <c r="I160" i="6"/>
  <c r="E159" i="6"/>
  <c r="C159" i="6"/>
  <c r="B159" i="6"/>
  <c r="L158" i="6"/>
  <c r="J158" i="6"/>
  <c r="I158" i="6"/>
  <c r="E158" i="6"/>
  <c r="C158" i="6"/>
  <c r="B158" i="6"/>
  <c r="L157" i="6"/>
  <c r="J157" i="6"/>
  <c r="I157" i="6"/>
  <c r="E157" i="6"/>
  <c r="C157" i="6"/>
  <c r="B157" i="6"/>
  <c r="L156" i="6"/>
  <c r="J156" i="6"/>
  <c r="I156" i="6"/>
  <c r="E156" i="6"/>
  <c r="C156" i="6"/>
  <c r="B156" i="6"/>
  <c r="L155" i="6"/>
  <c r="J155" i="6"/>
  <c r="I155" i="6"/>
  <c r="E155" i="6"/>
  <c r="C155" i="6"/>
  <c r="B155" i="6"/>
  <c r="L154" i="6"/>
  <c r="J154" i="6"/>
  <c r="I154" i="6"/>
  <c r="E154" i="6"/>
  <c r="C154" i="6"/>
  <c r="B154" i="6"/>
  <c r="L153" i="6"/>
  <c r="J153" i="6"/>
  <c r="I153" i="6"/>
  <c r="E153" i="6"/>
  <c r="C153" i="6"/>
  <c r="B153" i="6"/>
  <c r="L152" i="6"/>
  <c r="J152" i="6"/>
  <c r="I152" i="6"/>
  <c r="E152" i="6"/>
  <c r="C152" i="6"/>
  <c r="B152" i="6"/>
  <c r="L151" i="6"/>
  <c r="J151" i="6"/>
  <c r="I151" i="6"/>
  <c r="E151" i="6"/>
  <c r="C151" i="6"/>
  <c r="B151" i="6"/>
  <c r="L150" i="6"/>
  <c r="J150" i="6"/>
  <c r="I150" i="6"/>
  <c r="E150" i="6"/>
  <c r="C150" i="6"/>
  <c r="B150" i="6"/>
  <c r="L149" i="6"/>
  <c r="J149" i="6"/>
  <c r="I149" i="6"/>
  <c r="E149" i="6"/>
  <c r="C149" i="6"/>
  <c r="B149" i="6"/>
  <c r="L148" i="6"/>
  <c r="J148" i="6"/>
  <c r="I148" i="6"/>
  <c r="E148" i="6"/>
  <c r="C148" i="6"/>
  <c r="B148" i="6"/>
  <c r="L147" i="6"/>
  <c r="J147" i="6"/>
  <c r="I147" i="6"/>
  <c r="L146" i="6"/>
  <c r="J146" i="6"/>
  <c r="I146" i="6"/>
  <c r="E146" i="6"/>
  <c r="C146" i="6"/>
  <c r="B146" i="6"/>
  <c r="L145" i="6"/>
  <c r="J145" i="6"/>
  <c r="I145" i="6"/>
  <c r="E145" i="6"/>
  <c r="C145" i="6"/>
  <c r="B145" i="6"/>
  <c r="L144" i="6"/>
  <c r="J144" i="6"/>
  <c r="I144" i="6"/>
  <c r="E144" i="6"/>
  <c r="C144" i="6"/>
  <c r="B144" i="6"/>
  <c r="E143" i="6"/>
  <c r="C143" i="6"/>
  <c r="B143" i="6"/>
  <c r="L142" i="6"/>
  <c r="J142" i="6"/>
  <c r="I142" i="6"/>
  <c r="E142" i="6"/>
  <c r="C142" i="6"/>
  <c r="B142" i="6"/>
  <c r="L141" i="6"/>
  <c r="J141" i="6"/>
  <c r="I141" i="6"/>
  <c r="E141" i="6"/>
  <c r="C141" i="6"/>
  <c r="B141" i="6"/>
  <c r="L140" i="6"/>
  <c r="J140" i="6"/>
  <c r="I140" i="6"/>
  <c r="E140" i="6"/>
  <c r="C140" i="6"/>
  <c r="B140" i="6"/>
  <c r="L139" i="6"/>
  <c r="J139" i="6"/>
  <c r="I139" i="6"/>
  <c r="E139" i="6"/>
  <c r="C139" i="6"/>
  <c r="B139" i="6"/>
  <c r="L138" i="6"/>
  <c r="J138" i="6"/>
  <c r="I138" i="6"/>
  <c r="E138" i="6"/>
  <c r="C138" i="6"/>
  <c r="B138" i="6"/>
  <c r="L137" i="6"/>
  <c r="J137" i="6"/>
  <c r="I137" i="6"/>
  <c r="E137" i="6"/>
  <c r="C137" i="6"/>
  <c r="B137" i="6"/>
  <c r="L136" i="6"/>
  <c r="J136" i="6"/>
  <c r="I136" i="6"/>
  <c r="E136" i="6"/>
  <c r="C136" i="6"/>
  <c r="B136" i="6"/>
  <c r="L135" i="6"/>
  <c r="J135" i="6"/>
  <c r="I135" i="6"/>
  <c r="E135" i="6"/>
  <c r="C135" i="6"/>
  <c r="B135" i="6"/>
  <c r="L134" i="6"/>
  <c r="J134" i="6"/>
  <c r="I134" i="6"/>
  <c r="E134" i="6"/>
  <c r="C134" i="6"/>
  <c r="B134" i="6"/>
  <c r="L133" i="6"/>
  <c r="J133" i="6"/>
  <c r="I133" i="6"/>
  <c r="E133" i="6"/>
  <c r="C133" i="6"/>
  <c r="B133" i="6"/>
  <c r="L132" i="6"/>
  <c r="J132" i="6"/>
  <c r="I132" i="6"/>
  <c r="E132" i="6"/>
  <c r="C132" i="6"/>
  <c r="B132" i="6"/>
  <c r="L131" i="6"/>
  <c r="J131" i="6"/>
  <c r="I131" i="6"/>
  <c r="E131" i="6"/>
  <c r="C131" i="6"/>
  <c r="B131" i="6"/>
  <c r="L130" i="6"/>
  <c r="J130" i="6"/>
  <c r="I130" i="6"/>
  <c r="E130" i="6"/>
  <c r="C130" i="6"/>
  <c r="B130" i="6"/>
  <c r="L129" i="6"/>
  <c r="J129" i="6"/>
  <c r="I129" i="6"/>
  <c r="E129" i="6"/>
  <c r="C129" i="6"/>
  <c r="B129" i="6"/>
  <c r="L128" i="6"/>
  <c r="J128" i="6"/>
  <c r="I128" i="6"/>
  <c r="E128" i="6"/>
  <c r="C128" i="6"/>
  <c r="B128" i="6"/>
  <c r="L127" i="6"/>
  <c r="J127" i="6"/>
  <c r="I127" i="6"/>
  <c r="E127" i="6"/>
  <c r="C127" i="6"/>
  <c r="B127" i="6"/>
  <c r="L126" i="6"/>
  <c r="J126" i="6"/>
  <c r="I126" i="6"/>
  <c r="E126" i="6"/>
  <c r="C126" i="6"/>
  <c r="B126" i="6"/>
  <c r="L125" i="6"/>
  <c r="J125" i="6"/>
  <c r="I125" i="6"/>
  <c r="E125" i="6"/>
  <c r="C125" i="6"/>
  <c r="B125" i="6"/>
  <c r="L124" i="6"/>
  <c r="J124" i="6"/>
  <c r="I124" i="6"/>
  <c r="E124" i="6"/>
  <c r="C124" i="6"/>
  <c r="B124" i="6"/>
  <c r="L123" i="6"/>
  <c r="J123" i="6"/>
  <c r="I123" i="6"/>
  <c r="E123" i="6"/>
  <c r="C123" i="6"/>
  <c r="B123" i="6"/>
  <c r="L122" i="6"/>
  <c r="J122" i="6"/>
  <c r="I122" i="6"/>
  <c r="E122" i="6"/>
  <c r="C122" i="6"/>
  <c r="B122" i="6"/>
  <c r="L121" i="6"/>
  <c r="J121" i="6"/>
  <c r="I121" i="6"/>
  <c r="E121" i="6"/>
  <c r="C121" i="6"/>
  <c r="B121" i="6"/>
  <c r="L120" i="6"/>
  <c r="J120" i="6"/>
  <c r="I120" i="6"/>
  <c r="E120" i="6"/>
  <c r="C120" i="6"/>
  <c r="B120" i="6"/>
  <c r="L119" i="6"/>
  <c r="J119" i="6"/>
  <c r="I119" i="6"/>
  <c r="E119" i="6"/>
  <c r="C119" i="6"/>
  <c r="B119" i="6"/>
  <c r="L118" i="6"/>
  <c r="J118" i="6"/>
  <c r="I118" i="6"/>
  <c r="E118" i="6"/>
  <c r="C118" i="6"/>
  <c r="B118" i="6"/>
  <c r="L117" i="6"/>
  <c r="J117" i="6"/>
  <c r="I117" i="6"/>
  <c r="E117" i="6"/>
  <c r="C117" i="6"/>
  <c r="B117" i="6"/>
  <c r="L116" i="6"/>
  <c r="J116" i="6"/>
  <c r="I116" i="6"/>
  <c r="E116" i="6"/>
  <c r="C116" i="6"/>
  <c r="B116" i="6"/>
  <c r="L115" i="6"/>
  <c r="J115" i="6"/>
  <c r="I115" i="6"/>
  <c r="E115" i="6"/>
  <c r="C115" i="6"/>
  <c r="B115" i="6"/>
  <c r="L114" i="6"/>
  <c r="J114" i="6"/>
  <c r="I114" i="6"/>
  <c r="E114" i="6"/>
  <c r="C114" i="6"/>
  <c r="B114" i="6"/>
  <c r="L113" i="6"/>
  <c r="J113" i="6"/>
  <c r="I113" i="6"/>
  <c r="E113" i="6"/>
  <c r="C113" i="6"/>
  <c r="B113" i="6"/>
  <c r="L112" i="6"/>
  <c r="J112" i="6"/>
  <c r="I112" i="6"/>
  <c r="E112" i="6"/>
  <c r="C112" i="6"/>
  <c r="B112" i="6"/>
  <c r="L111" i="6"/>
  <c r="J111" i="6"/>
  <c r="I111" i="6"/>
  <c r="E110" i="6"/>
  <c r="C110" i="6"/>
  <c r="B110" i="6"/>
  <c r="L109" i="6"/>
  <c r="J109" i="6"/>
  <c r="I109" i="6"/>
  <c r="E109" i="6"/>
  <c r="C109" i="6"/>
  <c r="B109" i="6"/>
  <c r="L108" i="6"/>
  <c r="J108" i="6"/>
  <c r="I108" i="6"/>
  <c r="E108" i="6"/>
  <c r="C108" i="6"/>
  <c r="B108" i="6"/>
  <c r="L107" i="6"/>
  <c r="J107" i="6"/>
  <c r="I107" i="6"/>
  <c r="E107" i="6"/>
  <c r="C107" i="6"/>
  <c r="B107" i="6"/>
  <c r="L106" i="6"/>
  <c r="J106" i="6"/>
  <c r="I106" i="6"/>
  <c r="E106" i="6"/>
  <c r="C106" i="6"/>
  <c r="B106" i="6"/>
  <c r="L105" i="6"/>
  <c r="J105" i="6"/>
  <c r="I105" i="6"/>
  <c r="E105" i="6"/>
  <c r="C105" i="6"/>
  <c r="B105" i="6"/>
  <c r="L101" i="6"/>
  <c r="J101" i="6"/>
  <c r="I101" i="6"/>
  <c r="E101" i="6"/>
  <c r="C101" i="6"/>
  <c r="B101" i="6"/>
  <c r="L100" i="6"/>
  <c r="J100" i="6"/>
  <c r="I100" i="6"/>
  <c r="E100" i="6"/>
  <c r="C100" i="6"/>
  <c r="B100" i="6"/>
  <c r="L99" i="6"/>
  <c r="J99" i="6"/>
  <c r="I99" i="6"/>
  <c r="E99" i="6"/>
  <c r="C99" i="6"/>
  <c r="B99" i="6"/>
  <c r="L98" i="6"/>
  <c r="J98" i="6"/>
  <c r="I98" i="6"/>
  <c r="E98" i="6"/>
  <c r="C98" i="6"/>
  <c r="B98" i="6"/>
  <c r="L97" i="6"/>
  <c r="J97" i="6"/>
  <c r="I97" i="6"/>
  <c r="E97" i="6"/>
  <c r="C97" i="6"/>
  <c r="B97" i="6"/>
  <c r="L96" i="6"/>
  <c r="J96" i="6"/>
  <c r="I96" i="6"/>
  <c r="E96" i="6"/>
  <c r="C96" i="6"/>
  <c r="B96" i="6"/>
  <c r="L95" i="6"/>
  <c r="J95" i="6"/>
  <c r="I95" i="6"/>
  <c r="E95" i="6"/>
  <c r="C95" i="6"/>
  <c r="B95" i="6"/>
  <c r="L94" i="6"/>
  <c r="J94" i="6"/>
  <c r="I94" i="6"/>
  <c r="E94" i="6"/>
  <c r="C94" i="6"/>
  <c r="B94" i="6"/>
  <c r="S93" i="6"/>
  <c r="Q93" i="6"/>
  <c r="P93" i="6"/>
  <c r="L93" i="6"/>
  <c r="J93" i="6"/>
  <c r="I93" i="6"/>
  <c r="E93" i="6"/>
  <c r="C93" i="6"/>
  <c r="B93" i="6"/>
  <c r="S92" i="6"/>
  <c r="Q92" i="6"/>
  <c r="P92" i="6"/>
  <c r="L92" i="6"/>
  <c r="J92" i="6"/>
  <c r="I92" i="6"/>
  <c r="E92" i="6"/>
  <c r="C92" i="6"/>
  <c r="B92" i="6"/>
  <c r="S91" i="6"/>
  <c r="Q91" i="6"/>
  <c r="P91" i="6"/>
  <c r="L91" i="6"/>
  <c r="J91" i="6"/>
  <c r="I91" i="6"/>
  <c r="E91" i="6"/>
  <c r="C91" i="6"/>
  <c r="B91" i="6"/>
  <c r="S90" i="6"/>
  <c r="Q90" i="6"/>
  <c r="P90" i="6"/>
  <c r="L90" i="6"/>
  <c r="J90" i="6"/>
  <c r="I90" i="6"/>
  <c r="E90" i="6"/>
  <c r="C90" i="6"/>
  <c r="B90" i="6"/>
  <c r="S89" i="6"/>
  <c r="Q89" i="6"/>
  <c r="P89" i="6"/>
  <c r="L89" i="6"/>
  <c r="J89" i="6"/>
  <c r="I89" i="6"/>
  <c r="E89" i="6"/>
  <c r="C89" i="6"/>
  <c r="B89" i="6"/>
  <c r="S88" i="6"/>
  <c r="Q88" i="6"/>
  <c r="P88" i="6"/>
  <c r="L88" i="6"/>
  <c r="J88" i="6"/>
  <c r="I88" i="6"/>
  <c r="E88" i="6"/>
  <c r="C88" i="6"/>
  <c r="B88" i="6"/>
  <c r="S87" i="6"/>
  <c r="Q87" i="6"/>
  <c r="P87" i="6"/>
  <c r="L87" i="6"/>
  <c r="J87" i="6"/>
  <c r="I87" i="6"/>
  <c r="E87" i="6"/>
  <c r="C87" i="6"/>
  <c r="B87" i="6"/>
  <c r="S86" i="6"/>
  <c r="Q86" i="6"/>
  <c r="P86" i="6"/>
  <c r="L86" i="6"/>
  <c r="J86" i="6"/>
  <c r="I86" i="6"/>
  <c r="E86" i="6"/>
  <c r="C86" i="6"/>
  <c r="B86" i="6"/>
  <c r="S85" i="6"/>
  <c r="Q85" i="6"/>
  <c r="P85" i="6"/>
  <c r="E85" i="6"/>
  <c r="C85" i="6"/>
  <c r="B85" i="6"/>
  <c r="S84" i="6"/>
  <c r="Q84" i="6"/>
  <c r="P84" i="6"/>
  <c r="L84" i="6"/>
  <c r="J84" i="6"/>
  <c r="I84" i="6"/>
  <c r="E84" i="6"/>
  <c r="C84" i="6"/>
  <c r="B84" i="6"/>
  <c r="S83" i="6"/>
  <c r="R83" i="6"/>
  <c r="Q83" i="6"/>
  <c r="P83" i="6"/>
  <c r="L83" i="6"/>
  <c r="J83" i="6"/>
  <c r="I83" i="6"/>
  <c r="E83" i="6"/>
  <c r="C83" i="6"/>
  <c r="B83" i="6"/>
  <c r="S82" i="6"/>
  <c r="Q82" i="6"/>
  <c r="P82" i="6"/>
  <c r="L82" i="6"/>
  <c r="J82" i="6"/>
  <c r="I82" i="6"/>
  <c r="E82" i="6"/>
  <c r="C82" i="6"/>
  <c r="B82" i="6"/>
  <c r="S81" i="6"/>
  <c r="Q81" i="6"/>
  <c r="P81" i="6"/>
  <c r="L81" i="6"/>
  <c r="J81" i="6"/>
  <c r="I81" i="6"/>
  <c r="E81" i="6"/>
  <c r="C81" i="6"/>
  <c r="B81" i="6"/>
  <c r="S80" i="6"/>
  <c r="Q80" i="6"/>
  <c r="P80" i="6"/>
  <c r="L80" i="6"/>
  <c r="J80" i="6"/>
  <c r="I80" i="6"/>
  <c r="E80" i="6"/>
  <c r="C80" i="6"/>
  <c r="B80" i="6"/>
  <c r="S79" i="6"/>
  <c r="Q79" i="6"/>
  <c r="P79" i="6"/>
  <c r="L79" i="6"/>
  <c r="J79" i="6"/>
  <c r="I79" i="6"/>
  <c r="E79" i="6"/>
  <c r="C79" i="6"/>
  <c r="B79" i="6"/>
  <c r="S78" i="6"/>
  <c r="Q78" i="6"/>
  <c r="P78" i="6"/>
  <c r="L78" i="6"/>
  <c r="J78" i="6"/>
  <c r="I78" i="6"/>
  <c r="E78" i="6"/>
  <c r="C78" i="6"/>
  <c r="B78" i="6"/>
  <c r="S77" i="6"/>
  <c r="Q77" i="6"/>
  <c r="P77" i="6"/>
  <c r="L77" i="6"/>
  <c r="J77" i="6"/>
  <c r="I77" i="6"/>
  <c r="E77" i="6"/>
  <c r="C77" i="6"/>
  <c r="B77" i="6"/>
  <c r="S76" i="6"/>
  <c r="Q76" i="6"/>
  <c r="P76" i="6"/>
  <c r="L76" i="6"/>
  <c r="J76" i="6"/>
  <c r="I76" i="6"/>
  <c r="E76" i="6"/>
  <c r="C76" i="6"/>
  <c r="B76" i="6"/>
  <c r="S75" i="6"/>
  <c r="Q75" i="6"/>
  <c r="P75" i="6"/>
  <c r="L75" i="6"/>
  <c r="J75" i="6"/>
  <c r="I75" i="6"/>
  <c r="E75" i="6"/>
  <c r="C75" i="6"/>
  <c r="B75" i="6"/>
  <c r="S74" i="6"/>
  <c r="Q74" i="6"/>
  <c r="P74" i="6"/>
  <c r="L74" i="6"/>
  <c r="J74" i="6"/>
  <c r="I74" i="6"/>
  <c r="E74" i="6"/>
  <c r="C74" i="6"/>
  <c r="B74" i="6"/>
  <c r="L73" i="6"/>
  <c r="J73" i="6"/>
  <c r="I73" i="6"/>
  <c r="S72" i="6"/>
  <c r="Q72" i="6"/>
  <c r="P72" i="6"/>
  <c r="L72" i="6"/>
  <c r="J72" i="6"/>
  <c r="I72" i="6"/>
  <c r="E72" i="6"/>
  <c r="C72" i="6"/>
  <c r="B72" i="6"/>
  <c r="S71" i="6"/>
  <c r="Q71" i="6"/>
  <c r="P71" i="6"/>
  <c r="L71" i="6"/>
  <c r="J71" i="6"/>
  <c r="I71" i="6"/>
  <c r="E71" i="6"/>
  <c r="C71" i="6"/>
  <c r="B71" i="6"/>
  <c r="S70" i="6"/>
  <c r="Q70" i="6"/>
  <c r="P70" i="6"/>
  <c r="L70" i="6"/>
  <c r="J70" i="6"/>
  <c r="I70" i="6"/>
  <c r="E70" i="6"/>
  <c r="C70" i="6"/>
  <c r="B70" i="6"/>
  <c r="S69" i="6"/>
  <c r="Q69" i="6"/>
  <c r="P69" i="6"/>
  <c r="L69" i="6"/>
  <c r="J69" i="6"/>
  <c r="I69" i="6"/>
  <c r="E69" i="6"/>
  <c r="C69" i="6"/>
  <c r="B69" i="6"/>
  <c r="S68" i="6"/>
  <c r="Q68" i="6"/>
  <c r="P68" i="6"/>
  <c r="L68" i="6"/>
  <c r="J68" i="6"/>
  <c r="I68" i="6"/>
  <c r="E68" i="6"/>
  <c r="C68" i="6"/>
  <c r="B68" i="6"/>
  <c r="S67" i="6"/>
  <c r="Q67" i="6"/>
  <c r="P67" i="6"/>
  <c r="L67" i="6"/>
  <c r="J67" i="6"/>
  <c r="I67" i="6"/>
  <c r="E67" i="6"/>
  <c r="C67" i="6"/>
  <c r="B67" i="6"/>
  <c r="S66" i="6"/>
  <c r="Q66" i="6"/>
  <c r="P66" i="6"/>
  <c r="L66" i="6"/>
  <c r="J66" i="6"/>
  <c r="I66" i="6"/>
  <c r="E66" i="6"/>
  <c r="C66" i="6"/>
  <c r="B66" i="6"/>
  <c r="S65" i="6"/>
  <c r="Q65" i="6"/>
  <c r="P65" i="6"/>
  <c r="L65" i="6"/>
  <c r="J65" i="6"/>
  <c r="I65" i="6"/>
  <c r="E65" i="6"/>
  <c r="C65" i="6"/>
  <c r="B65" i="6"/>
  <c r="S64" i="6"/>
  <c r="Q64" i="6"/>
  <c r="P64" i="6"/>
  <c r="E64" i="6"/>
  <c r="C64" i="6"/>
  <c r="B64" i="6"/>
  <c r="S63" i="6"/>
  <c r="Q63" i="6"/>
  <c r="P63" i="6"/>
  <c r="L63" i="6"/>
  <c r="J63" i="6"/>
  <c r="I63" i="6"/>
  <c r="E63" i="6"/>
  <c r="C63" i="6"/>
  <c r="B63" i="6"/>
  <c r="S62" i="6"/>
  <c r="Q62" i="6"/>
  <c r="P62" i="6"/>
  <c r="L62" i="6"/>
  <c r="J62" i="6"/>
  <c r="I62" i="6"/>
  <c r="E62" i="6"/>
  <c r="C62" i="6"/>
  <c r="B62" i="6"/>
  <c r="S61" i="6"/>
  <c r="Q61" i="6"/>
  <c r="P61" i="6"/>
  <c r="L61" i="6"/>
  <c r="J61" i="6"/>
  <c r="I61" i="6"/>
  <c r="E61" i="6"/>
  <c r="C61" i="6"/>
  <c r="B61" i="6"/>
  <c r="S60" i="6"/>
  <c r="Q60" i="6"/>
  <c r="P60" i="6"/>
  <c r="L60" i="6"/>
  <c r="J60" i="6"/>
  <c r="I60" i="6"/>
  <c r="E60" i="6"/>
  <c r="C60" i="6"/>
  <c r="B60" i="6"/>
  <c r="S59" i="6"/>
  <c r="Q59" i="6"/>
  <c r="P59" i="6"/>
  <c r="L59" i="6"/>
  <c r="J59" i="6"/>
  <c r="I59" i="6"/>
  <c r="E59" i="6"/>
  <c r="C59" i="6"/>
  <c r="B59" i="6"/>
  <c r="S58" i="6"/>
  <c r="Q58" i="6"/>
  <c r="P58" i="6"/>
  <c r="L58" i="6"/>
  <c r="J58" i="6"/>
  <c r="I58" i="6"/>
  <c r="E58" i="6"/>
  <c r="C58" i="6"/>
  <c r="B58" i="6"/>
  <c r="S57" i="6"/>
  <c r="Q57" i="6"/>
  <c r="P57" i="6"/>
  <c r="L57" i="6"/>
  <c r="J57" i="6"/>
  <c r="I57" i="6"/>
  <c r="E57" i="6"/>
  <c r="C57" i="6"/>
  <c r="B57" i="6"/>
  <c r="L56" i="6"/>
  <c r="J56" i="6"/>
  <c r="I56" i="6"/>
  <c r="E56" i="6"/>
  <c r="C56" i="6"/>
  <c r="B56" i="6"/>
  <c r="S55" i="6"/>
  <c r="Q55" i="6"/>
  <c r="P55" i="6"/>
  <c r="L55" i="6"/>
  <c r="J55" i="6"/>
  <c r="I55" i="6"/>
  <c r="E55" i="6"/>
  <c r="C55" i="6"/>
  <c r="B55" i="6"/>
  <c r="S54" i="6"/>
  <c r="Q54" i="6"/>
  <c r="P54" i="6"/>
  <c r="L54" i="6"/>
  <c r="J54" i="6"/>
  <c r="I54" i="6"/>
  <c r="E54" i="6"/>
  <c r="C54" i="6"/>
  <c r="B54" i="6"/>
  <c r="S53" i="6"/>
  <c r="Q53" i="6"/>
  <c r="P53" i="6"/>
  <c r="L53" i="6"/>
  <c r="J53" i="6"/>
  <c r="I53" i="6"/>
  <c r="E53" i="6"/>
  <c r="C53" i="6"/>
  <c r="B53" i="6"/>
  <c r="S52" i="6"/>
  <c r="Q52" i="6"/>
  <c r="P52" i="6"/>
  <c r="L52" i="6"/>
  <c r="J52" i="6"/>
  <c r="I52" i="6"/>
  <c r="E52" i="6"/>
  <c r="C52" i="6"/>
  <c r="B52" i="6"/>
  <c r="S51" i="6"/>
  <c r="Q51" i="6"/>
  <c r="P51" i="6"/>
  <c r="L51" i="6"/>
  <c r="J51" i="6"/>
  <c r="I51" i="6"/>
  <c r="E51" i="6"/>
  <c r="C51" i="6"/>
  <c r="B51" i="6"/>
  <c r="S50" i="6"/>
  <c r="Q50" i="6"/>
  <c r="P50" i="6"/>
  <c r="L50" i="6"/>
  <c r="J50" i="6"/>
  <c r="I50" i="6"/>
  <c r="E50" i="6"/>
  <c r="C50" i="6"/>
  <c r="B50" i="6"/>
  <c r="S49" i="6"/>
  <c r="Q49" i="6"/>
  <c r="P49" i="6"/>
  <c r="L49" i="6"/>
  <c r="J49" i="6"/>
  <c r="I49" i="6"/>
  <c r="E49" i="6"/>
  <c r="C49" i="6"/>
  <c r="B49" i="6"/>
  <c r="S48" i="6"/>
  <c r="Q48" i="6"/>
  <c r="P48" i="6"/>
  <c r="L48" i="6"/>
  <c r="J48" i="6"/>
  <c r="I48" i="6"/>
  <c r="E48" i="6"/>
  <c r="C48" i="6"/>
  <c r="B48" i="6"/>
  <c r="S47" i="6"/>
  <c r="Q47" i="6"/>
  <c r="P47" i="6"/>
  <c r="L47" i="6"/>
  <c r="J47" i="6"/>
  <c r="I47" i="6"/>
  <c r="E47" i="6"/>
  <c r="C47" i="6"/>
  <c r="B47" i="6"/>
  <c r="S46" i="6"/>
  <c r="Q46" i="6"/>
  <c r="P46" i="6"/>
  <c r="S45" i="6"/>
  <c r="Q45" i="6"/>
  <c r="P45" i="6"/>
  <c r="L45" i="6"/>
  <c r="J45" i="6"/>
  <c r="I45" i="6"/>
  <c r="E45" i="6"/>
  <c r="C45" i="6"/>
  <c r="B45" i="6"/>
  <c r="S44" i="6"/>
  <c r="Q44" i="6"/>
  <c r="P44" i="6"/>
  <c r="L44" i="6"/>
  <c r="J44" i="6"/>
  <c r="I44" i="6"/>
  <c r="E44" i="6"/>
  <c r="C44" i="6"/>
  <c r="B44" i="6"/>
  <c r="L43" i="6"/>
  <c r="J43" i="6"/>
  <c r="I43" i="6"/>
  <c r="E43" i="6"/>
  <c r="C43" i="6"/>
  <c r="B43" i="6"/>
  <c r="S42" i="6"/>
  <c r="Q42" i="6"/>
  <c r="P42" i="6"/>
  <c r="L42" i="6"/>
  <c r="J42" i="6"/>
  <c r="I42" i="6"/>
  <c r="E42" i="6"/>
  <c r="C42" i="6"/>
  <c r="B42" i="6"/>
  <c r="S41" i="6"/>
  <c r="Q41" i="6"/>
  <c r="P41" i="6"/>
  <c r="L41" i="6"/>
  <c r="J41" i="6"/>
  <c r="I41" i="6"/>
  <c r="E41" i="6"/>
  <c r="C41" i="6"/>
  <c r="B41" i="6"/>
  <c r="S40" i="6"/>
  <c r="Q40" i="6"/>
  <c r="P40" i="6"/>
  <c r="L40" i="6"/>
  <c r="J40" i="6"/>
  <c r="I40" i="6"/>
  <c r="E40" i="6"/>
  <c r="C40" i="6"/>
  <c r="B40" i="6"/>
  <c r="S39" i="6"/>
  <c r="Q39" i="6"/>
  <c r="P39" i="6"/>
  <c r="L39" i="6"/>
  <c r="J39" i="6"/>
  <c r="I39" i="6"/>
  <c r="E39" i="6"/>
  <c r="C39" i="6"/>
  <c r="B39" i="6"/>
  <c r="S38" i="6"/>
  <c r="Q38" i="6"/>
  <c r="P38" i="6"/>
  <c r="L38" i="6"/>
  <c r="J38" i="6"/>
  <c r="I38" i="6"/>
  <c r="E38" i="6"/>
  <c r="C38" i="6"/>
  <c r="B38" i="6"/>
  <c r="S37" i="6"/>
  <c r="Q37" i="6"/>
  <c r="P37" i="6"/>
  <c r="L37" i="6"/>
  <c r="J37" i="6"/>
  <c r="I37" i="6"/>
  <c r="E37" i="6"/>
  <c r="C37" i="6"/>
  <c r="B37" i="6"/>
  <c r="S36" i="6"/>
  <c r="Q36" i="6"/>
  <c r="P36" i="6"/>
  <c r="L36" i="6"/>
  <c r="J36" i="6"/>
  <c r="I36" i="6"/>
  <c r="E36" i="6"/>
  <c r="C36" i="6"/>
  <c r="B36" i="6"/>
  <c r="S35" i="6"/>
  <c r="Q35" i="6"/>
  <c r="P35" i="6"/>
  <c r="L35" i="6"/>
  <c r="J35" i="6"/>
  <c r="I35" i="6"/>
  <c r="E35" i="6"/>
  <c r="C35" i="6"/>
  <c r="B35" i="6"/>
  <c r="S34" i="6"/>
  <c r="Q34" i="6"/>
  <c r="P34" i="6"/>
  <c r="L34" i="6"/>
  <c r="J34" i="6"/>
  <c r="I34" i="6"/>
  <c r="E34" i="6"/>
  <c r="C34" i="6"/>
  <c r="B34" i="6"/>
  <c r="S33" i="6"/>
  <c r="Q33" i="6"/>
  <c r="P33" i="6"/>
  <c r="E33" i="6"/>
  <c r="C33" i="6"/>
  <c r="B33" i="6"/>
  <c r="S32" i="6"/>
  <c r="Q32" i="6"/>
  <c r="P32" i="6"/>
  <c r="L32" i="6"/>
  <c r="J32" i="6"/>
  <c r="I32" i="6"/>
  <c r="E32" i="6"/>
  <c r="C32" i="6"/>
  <c r="B32" i="6"/>
  <c r="L31" i="6"/>
  <c r="J31" i="6"/>
  <c r="I31" i="6"/>
  <c r="E31" i="6"/>
  <c r="C31" i="6"/>
  <c r="B31" i="6"/>
  <c r="S30" i="6"/>
  <c r="Q30" i="6"/>
  <c r="P30" i="6"/>
  <c r="L30" i="6"/>
  <c r="J30" i="6"/>
  <c r="I30" i="6"/>
  <c r="E30" i="6"/>
  <c r="C30" i="6"/>
  <c r="B30" i="6"/>
  <c r="S29" i="6"/>
  <c r="Q29" i="6"/>
  <c r="P29" i="6"/>
  <c r="L29" i="6"/>
  <c r="J29" i="6"/>
  <c r="I29" i="6"/>
  <c r="E29" i="6"/>
  <c r="C29" i="6"/>
  <c r="B29" i="6"/>
  <c r="S28" i="6"/>
  <c r="Q28" i="6"/>
  <c r="P28" i="6"/>
  <c r="L28" i="6"/>
  <c r="J28" i="6"/>
  <c r="I28" i="6"/>
  <c r="E28" i="6"/>
  <c r="C28" i="6"/>
  <c r="B28" i="6"/>
  <c r="S27" i="6"/>
  <c r="Q27" i="6"/>
  <c r="P27" i="6"/>
  <c r="L27" i="6"/>
  <c r="J27" i="6"/>
  <c r="I27" i="6"/>
  <c r="E27" i="6"/>
  <c r="C27" i="6"/>
  <c r="B27" i="6"/>
  <c r="S26" i="6"/>
  <c r="Q26" i="6"/>
  <c r="P26" i="6"/>
  <c r="L26" i="6"/>
  <c r="J26" i="6"/>
  <c r="I26" i="6"/>
  <c r="E26" i="6"/>
  <c r="C26" i="6"/>
  <c r="B26" i="6"/>
  <c r="S25" i="6"/>
  <c r="Q25" i="6"/>
  <c r="P25" i="6"/>
  <c r="L25" i="6"/>
  <c r="J25" i="6"/>
  <c r="I25" i="6"/>
  <c r="E25" i="6"/>
  <c r="C25" i="6"/>
  <c r="B25" i="6"/>
  <c r="S24" i="6"/>
  <c r="Q24" i="6"/>
  <c r="P24" i="6"/>
  <c r="L24" i="6"/>
  <c r="J24" i="6"/>
  <c r="I24" i="6"/>
  <c r="E24" i="6"/>
  <c r="C24" i="6"/>
  <c r="B24" i="6"/>
  <c r="S23" i="6"/>
  <c r="Q23" i="6"/>
  <c r="P23" i="6"/>
  <c r="L23" i="6"/>
  <c r="J23" i="6"/>
  <c r="I23" i="6"/>
  <c r="E23" i="6"/>
  <c r="C23" i="6"/>
  <c r="B23" i="6"/>
  <c r="S22" i="6"/>
  <c r="Q22" i="6"/>
  <c r="P22" i="6"/>
  <c r="L22" i="6"/>
  <c r="J22" i="6"/>
  <c r="I22" i="6"/>
  <c r="E22" i="6"/>
  <c r="C22" i="6"/>
  <c r="B22" i="6"/>
  <c r="S21" i="6"/>
  <c r="Q21" i="6"/>
  <c r="P21" i="6"/>
  <c r="L21" i="6"/>
  <c r="J21" i="6"/>
  <c r="I21" i="6"/>
  <c r="E21" i="6"/>
  <c r="C21" i="6"/>
  <c r="B21" i="6"/>
  <c r="S20" i="6"/>
  <c r="Q20" i="6"/>
  <c r="P20" i="6"/>
  <c r="L20" i="6"/>
  <c r="J20" i="6"/>
  <c r="I20" i="6"/>
  <c r="E20" i="6"/>
  <c r="C20" i="6"/>
  <c r="B20" i="6"/>
  <c r="S19" i="6"/>
  <c r="Q19" i="6"/>
  <c r="P19" i="6"/>
  <c r="L19" i="6"/>
  <c r="J19" i="6"/>
  <c r="I19" i="6"/>
  <c r="E19" i="6"/>
  <c r="C19" i="6"/>
  <c r="B19" i="6"/>
  <c r="S18" i="6"/>
  <c r="Q18" i="6"/>
  <c r="P18" i="6"/>
  <c r="L18" i="6"/>
  <c r="J18" i="6"/>
  <c r="I18" i="6"/>
  <c r="E18" i="6"/>
  <c r="C18" i="6"/>
  <c r="B18" i="6"/>
  <c r="S17" i="6"/>
  <c r="Q17" i="6"/>
  <c r="P17" i="6"/>
  <c r="L17" i="6"/>
  <c r="J17" i="6"/>
  <c r="I17" i="6"/>
  <c r="E17" i="6"/>
  <c r="C17" i="6"/>
  <c r="B17" i="6"/>
  <c r="S16" i="6"/>
  <c r="Q16" i="6"/>
  <c r="P16" i="6"/>
  <c r="L16" i="6"/>
  <c r="J16" i="6"/>
  <c r="I16" i="6"/>
  <c r="E16" i="6"/>
  <c r="C16" i="6"/>
  <c r="B16" i="6"/>
  <c r="S15" i="6"/>
  <c r="Q15" i="6"/>
  <c r="P15" i="6"/>
  <c r="L15" i="6"/>
  <c r="J15" i="6"/>
  <c r="I15" i="6"/>
  <c r="E15" i="6"/>
  <c r="C15" i="6"/>
  <c r="B15" i="6"/>
  <c r="S14" i="6"/>
  <c r="Q14" i="6"/>
  <c r="P14" i="6"/>
  <c r="E14" i="6"/>
  <c r="C14" i="6"/>
  <c r="B14" i="6"/>
  <c r="S13" i="6"/>
  <c r="Q13" i="6"/>
  <c r="P13" i="6"/>
  <c r="L13" i="6"/>
  <c r="J13" i="6"/>
  <c r="I13" i="6"/>
  <c r="E13" i="6"/>
  <c r="C13" i="6"/>
  <c r="B13" i="6"/>
  <c r="S12" i="6"/>
  <c r="Q12" i="6"/>
  <c r="P12" i="6"/>
  <c r="L12" i="6"/>
  <c r="J12" i="6"/>
  <c r="I12" i="6"/>
  <c r="E12" i="6"/>
  <c r="C12" i="6"/>
  <c r="B12" i="6"/>
  <c r="S11" i="6"/>
  <c r="Q11" i="6"/>
  <c r="P11" i="6"/>
  <c r="L11" i="6"/>
  <c r="J11" i="6"/>
  <c r="I11" i="6"/>
  <c r="E11" i="6"/>
  <c r="C11" i="6"/>
  <c r="B11" i="6"/>
  <c r="S10" i="6"/>
  <c r="Q10" i="6"/>
  <c r="P10" i="6"/>
  <c r="L10" i="6"/>
  <c r="J10" i="6"/>
  <c r="I10" i="6"/>
  <c r="E10" i="6"/>
  <c r="C10" i="6"/>
  <c r="B10" i="6"/>
  <c r="S9" i="6"/>
  <c r="Q9" i="6"/>
  <c r="P9" i="6"/>
  <c r="L9" i="6"/>
  <c r="J9" i="6"/>
  <c r="I9" i="6"/>
  <c r="E9" i="6"/>
  <c r="C9" i="6"/>
  <c r="B9" i="6"/>
  <c r="S8" i="6"/>
  <c r="Q8" i="6"/>
  <c r="P8" i="6"/>
  <c r="L8" i="6"/>
  <c r="J8" i="6"/>
  <c r="I8" i="6"/>
  <c r="E8" i="6"/>
  <c r="C8" i="6"/>
  <c r="B8" i="6"/>
  <c r="S7" i="6"/>
  <c r="Q7" i="6"/>
  <c r="P7" i="6"/>
  <c r="L7" i="6"/>
  <c r="J7" i="6"/>
  <c r="I7" i="6"/>
  <c r="C7" i="6"/>
  <c r="B7" i="6"/>
  <c r="S6" i="6"/>
  <c r="Q6" i="6"/>
  <c r="P6" i="6"/>
  <c r="L6" i="6"/>
  <c r="J6" i="6"/>
  <c r="I6" i="6"/>
  <c r="E6" i="6"/>
  <c r="C6" i="6"/>
  <c r="B6" i="6"/>
  <c r="E7" i="6"/>
  <c r="AL610" i="6"/>
  <c r="L101" i="3"/>
  <c r="K101" i="3"/>
  <c r="J101" i="3"/>
  <c r="I101" i="3"/>
  <c r="E101" i="3"/>
  <c r="D101" i="3"/>
  <c r="C101" i="3"/>
  <c r="B101" i="3"/>
  <c r="E31" i="3"/>
  <c r="D31" i="3"/>
  <c r="C31" i="3"/>
  <c r="B31" i="3"/>
  <c r="L203" i="3"/>
  <c r="K203" i="3"/>
  <c r="J203" i="3"/>
  <c r="I203" i="3"/>
  <c r="L202" i="3"/>
  <c r="K202" i="3"/>
  <c r="J202" i="3"/>
  <c r="I202" i="3"/>
  <c r="L201" i="3"/>
  <c r="K201" i="3"/>
  <c r="J201" i="3"/>
  <c r="I201" i="3"/>
  <c r="L199" i="3"/>
  <c r="K199" i="3"/>
  <c r="J199" i="3"/>
  <c r="I199" i="3"/>
  <c r="L198" i="3"/>
  <c r="K198" i="3"/>
  <c r="J198" i="3"/>
  <c r="I198" i="3"/>
  <c r="L196" i="3"/>
  <c r="K196" i="3"/>
  <c r="J196" i="3"/>
  <c r="I196" i="3"/>
  <c r="L195" i="3"/>
  <c r="K195" i="3"/>
  <c r="J195" i="3"/>
  <c r="I195" i="3"/>
  <c r="L194" i="3"/>
  <c r="K194" i="3"/>
  <c r="J194" i="3"/>
  <c r="I194" i="3"/>
  <c r="L193" i="3"/>
  <c r="K193" i="3"/>
  <c r="J193" i="3"/>
  <c r="I193" i="3"/>
  <c r="L192" i="3"/>
  <c r="K192" i="3"/>
  <c r="J192" i="3"/>
  <c r="I192" i="3"/>
  <c r="L191" i="3"/>
  <c r="K191" i="3"/>
  <c r="J191" i="3"/>
  <c r="I191" i="3"/>
  <c r="L190" i="3"/>
  <c r="K190" i="3"/>
  <c r="J190" i="3"/>
  <c r="I190" i="3"/>
  <c r="L189" i="3"/>
  <c r="K189" i="3"/>
  <c r="J189" i="3"/>
  <c r="I189" i="3"/>
  <c r="L188" i="3"/>
  <c r="K188" i="3"/>
  <c r="J188" i="3"/>
  <c r="I188" i="3"/>
  <c r="L187" i="3"/>
  <c r="K187" i="3"/>
  <c r="J187" i="3"/>
  <c r="I187" i="3"/>
  <c r="L186" i="3"/>
  <c r="K186" i="3"/>
  <c r="J186" i="3"/>
  <c r="I186" i="3"/>
  <c r="L185" i="3"/>
  <c r="K185" i="3"/>
  <c r="J185" i="3"/>
  <c r="I185" i="3"/>
  <c r="L184" i="3"/>
  <c r="K184" i="3"/>
  <c r="J184" i="3"/>
  <c r="I184" i="3"/>
  <c r="L183" i="3"/>
  <c r="K183" i="3"/>
  <c r="J183" i="3"/>
  <c r="I183" i="3"/>
  <c r="L182" i="3"/>
  <c r="K182" i="3"/>
  <c r="J182" i="3"/>
  <c r="I182" i="3"/>
  <c r="L180" i="3"/>
  <c r="K180" i="3"/>
  <c r="J180" i="3"/>
  <c r="I180" i="3"/>
  <c r="L179" i="3"/>
  <c r="K179" i="3"/>
  <c r="J179" i="3"/>
  <c r="I179" i="3"/>
  <c r="L178" i="3"/>
  <c r="K178" i="3"/>
  <c r="J178" i="3"/>
  <c r="I178" i="3"/>
  <c r="L177" i="3"/>
  <c r="K177" i="3"/>
  <c r="J177" i="3"/>
  <c r="I177" i="3"/>
  <c r="L176" i="3"/>
  <c r="K176" i="3"/>
  <c r="J176" i="3"/>
  <c r="I176" i="3"/>
  <c r="L175" i="3"/>
  <c r="K175" i="3"/>
  <c r="J175" i="3"/>
  <c r="I175" i="3"/>
  <c r="L173" i="3"/>
  <c r="K173" i="3"/>
  <c r="J173" i="3"/>
  <c r="I173" i="3"/>
  <c r="L172" i="3"/>
  <c r="K172" i="3"/>
  <c r="J172" i="3"/>
  <c r="I172" i="3"/>
  <c r="L171" i="3"/>
  <c r="K171" i="3"/>
  <c r="J171" i="3"/>
  <c r="I171" i="3"/>
  <c r="L170" i="3"/>
  <c r="K170" i="3"/>
  <c r="J170" i="3"/>
  <c r="I170" i="3"/>
  <c r="L169" i="3"/>
  <c r="K169" i="3"/>
  <c r="J169" i="3"/>
  <c r="I169" i="3"/>
  <c r="L168" i="3"/>
  <c r="K168" i="3"/>
  <c r="J168" i="3"/>
  <c r="I168" i="3"/>
  <c r="L167" i="3"/>
  <c r="K167" i="3"/>
  <c r="J167" i="3"/>
  <c r="I167" i="3"/>
  <c r="L166" i="3"/>
  <c r="K166" i="3"/>
  <c r="J166" i="3"/>
  <c r="I166" i="3"/>
  <c r="L165" i="3"/>
  <c r="K165" i="3"/>
  <c r="J165" i="3"/>
  <c r="I165" i="3"/>
  <c r="L164" i="3"/>
  <c r="K164" i="3"/>
  <c r="J164" i="3"/>
  <c r="I164" i="3"/>
  <c r="L163" i="3"/>
  <c r="K163" i="3"/>
  <c r="J163" i="3"/>
  <c r="I163" i="3"/>
  <c r="L162" i="3"/>
  <c r="K162" i="3"/>
  <c r="J162" i="3"/>
  <c r="I162" i="3"/>
  <c r="L161" i="3"/>
  <c r="K161" i="3"/>
  <c r="J161" i="3"/>
  <c r="I161" i="3"/>
  <c r="L160" i="3"/>
  <c r="K160" i="3"/>
  <c r="J160" i="3"/>
  <c r="I160" i="3"/>
  <c r="L159" i="3"/>
  <c r="K159" i="3"/>
  <c r="J159" i="3"/>
  <c r="I159" i="3"/>
  <c r="L158" i="3"/>
  <c r="K158" i="3"/>
  <c r="J158" i="3"/>
  <c r="I158" i="3"/>
  <c r="L156" i="3"/>
  <c r="K156" i="3"/>
  <c r="J156" i="3"/>
  <c r="I156" i="3"/>
  <c r="L155" i="3"/>
  <c r="K155" i="3"/>
  <c r="J155" i="3"/>
  <c r="I155" i="3"/>
  <c r="L154" i="3"/>
  <c r="K154" i="3"/>
  <c r="J154" i="3"/>
  <c r="I154" i="3"/>
  <c r="L153" i="3"/>
  <c r="K153" i="3"/>
  <c r="J153" i="3"/>
  <c r="I153" i="3"/>
  <c r="L152" i="3"/>
  <c r="K152" i="3"/>
  <c r="J152" i="3"/>
  <c r="I152" i="3"/>
  <c r="L151" i="3"/>
  <c r="K151" i="3"/>
  <c r="J151" i="3"/>
  <c r="I151" i="3"/>
  <c r="L150" i="3"/>
  <c r="K150" i="3"/>
  <c r="J150" i="3"/>
  <c r="I150" i="3"/>
  <c r="L149" i="3"/>
  <c r="K149" i="3"/>
  <c r="J149" i="3"/>
  <c r="I149" i="3"/>
  <c r="L148" i="3"/>
  <c r="K148" i="3"/>
  <c r="J148" i="3"/>
  <c r="I148" i="3"/>
  <c r="L147" i="3"/>
  <c r="K147" i="3"/>
  <c r="J147" i="3"/>
  <c r="I147" i="3"/>
  <c r="L146" i="3"/>
  <c r="K146" i="3"/>
  <c r="J146" i="3"/>
  <c r="I146" i="3"/>
  <c r="L145" i="3"/>
  <c r="K145" i="3"/>
  <c r="J145" i="3"/>
  <c r="I145" i="3"/>
  <c r="L144" i="3"/>
  <c r="K144" i="3"/>
  <c r="J144" i="3"/>
  <c r="I144" i="3"/>
  <c r="L143" i="3"/>
  <c r="K143" i="3"/>
  <c r="J143" i="3"/>
  <c r="I143" i="3"/>
  <c r="L142" i="3"/>
  <c r="K142" i="3"/>
  <c r="J142" i="3"/>
  <c r="I142" i="3"/>
  <c r="L141" i="3"/>
  <c r="K141" i="3"/>
  <c r="J141" i="3"/>
  <c r="I141" i="3"/>
  <c r="L140" i="3"/>
  <c r="K140" i="3"/>
  <c r="J140" i="3"/>
  <c r="I140" i="3"/>
  <c r="L139" i="3"/>
  <c r="K139" i="3"/>
  <c r="J139" i="3"/>
  <c r="I139" i="3"/>
  <c r="L138" i="3"/>
  <c r="K138" i="3"/>
  <c r="J138" i="3"/>
  <c r="I138" i="3"/>
  <c r="L137" i="3"/>
  <c r="K137" i="3"/>
  <c r="J137" i="3"/>
  <c r="I137" i="3"/>
  <c r="L136" i="3"/>
  <c r="K136" i="3"/>
  <c r="J136" i="3"/>
  <c r="I136" i="3"/>
  <c r="L135" i="3"/>
  <c r="K135" i="3"/>
  <c r="J135" i="3"/>
  <c r="I135" i="3"/>
  <c r="L134" i="3"/>
  <c r="K134" i="3"/>
  <c r="J134" i="3"/>
  <c r="I134" i="3"/>
  <c r="L133" i="3"/>
  <c r="K133" i="3"/>
  <c r="J133" i="3"/>
  <c r="I133" i="3"/>
  <c r="L132" i="3"/>
  <c r="K132" i="3"/>
  <c r="J132" i="3"/>
  <c r="I132" i="3"/>
  <c r="L131" i="3"/>
  <c r="K131" i="3"/>
  <c r="J131" i="3"/>
  <c r="I131" i="3"/>
  <c r="L130" i="3"/>
  <c r="K130" i="3"/>
  <c r="J130" i="3"/>
  <c r="I130" i="3"/>
  <c r="L129" i="3"/>
  <c r="K129" i="3"/>
  <c r="J129" i="3"/>
  <c r="I129" i="3"/>
  <c r="L128" i="3"/>
  <c r="K128" i="3"/>
  <c r="J128" i="3"/>
  <c r="I128" i="3"/>
  <c r="L127" i="3"/>
  <c r="K127" i="3"/>
  <c r="J127" i="3"/>
  <c r="I127" i="3"/>
  <c r="L126" i="3"/>
  <c r="K126" i="3"/>
  <c r="J126" i="3"/>
  <c r="I126" i="3"/>
  <c r="L125" i="3"/>
  <c r="K125" i="3"/>
  <c r="J125" i="3"/>
  <c r="I125" i="3"/>
  <c r="L123" i="3"/>
  <c r="K123" i="3"/>
  <c r="J123" i="3"/>
  <c r="I123" i="3"/>
  <c r="L122" i="3"/>
  <c r="K122" i="3"/>
  <c r="J122" i="3"/>
  <c r="I122" i="3"/>
  <c r="L121" i="3"/>
  <c r="K121" i="3"/>
  <c r="J121" i="3"/>
  <c r="I121" i="3"/>
  <c r="L120" i="3"/>
  <c r="K120" i="3"/>
  <c r="J120" i="3"/>
  <c r="I120" i="3"/>
  <c r="L119" i="3"/>
  <c r="K119" i="3"/>
  <c r="J119" i="3"/>
  <c r="I119" i="3"/>
  <c r="L118" i="3"/>
  <c r="K118" i="3"/>
  <c r="J118" i="3"/>
  <c r="I118" i="3"/>
  <c r="L117" i="3"/>
  <c r="K117" i="3"/>
  <c r="J117" i="3"/>
  <c r="I117" i="3"/>
  <c r="L116" i="3"/>
  <c r="K116" i="3"/>
  <c r="J116" i="3"/>
  <c r="I116" i="3"/>
  <c r="L115" i="3"/>
  <c r="K115" i="3"/>
  <c r="J115" i="3"/>
  <c r="I115" i="3"/>
  <c r="L114" i="3"/>
  <c r="K114" i="3"/>
  <c r="J114" i="3"/>
  <c r="I114" i="3"/>
  <c r="L113" i="3"/>
  <c r="K113" i="3"/>
  <c r="J113" i="3"/>
  <c r="I113" i="3"/>
  <c r="L112" i="3"/>
  <c r="K112" i="3"/>
  <c r="J112" i="3"/>
  <c r="I112" i="3"/>
  <c r="L111" i="3"/>
  <c r="K111" i="3"/>
  <c r="J111" i="3"/>
  <c r="I111" i="3"/>
  <c r="L110" i="3"/>
  <c r="K110" i="3"/>
  <c r="J110" i="3"/>
  <c r="I110" i="3"/>
  <c r="L109" i="3"/>
  <c r="K109" i="3"/>
  <c r="J109" i="3"/>
  <c r="I109" i="3"/>
  <c r="L108" i="3"/>
  <c r="K108" i="3"/>
  <c r="J108" i="3"/>
  <c r="I108" i="3"/>
  <c r="L107" i="3"/>
  <c r="K107" i="3"/>
  <c r="J107" i="3"/>
  <c r="I107" i="3"/>
  <c r="L105" i="3"/>
  <c r="K105" i="3"/>
  <c r="J105" i="3"/>
  <c r="I105" i="3"/>
  <c r="E203" i="3"/>
  <c r="D203" i="3"/>
  <c r="C203" i="3"/>
  <c r="B203" i="3"/>
  <c r="E202" i="3"/>
  <c r="D202" i="3"/>
  <c r="C202" i="3"/>
  <c r="B202" i="3"/>
  <c r="E201" i="3"/>
  <c r="D201" i="3"/>
  <c r="C201" i="3"/>
  <c r="B201" i="3"/>
  <c r="E200" i="3"/>
  <c r="D200" i="3"/>
  <c r="C200" i="3"/>
  <c r="B200" i="3"/>
  <c r="E199" i="3"/>
  <c r="D199" i="3"/>
  <c r="C199" i="3"/>
  <c r="B199" i="3"/>
  <c r="E198" i="3"/>
  <c r="D198" i="3"/>
  <c r="C198" i="3"/>
  <c r="B198" i="3"/>
  <c r="E197" i="3"/>
  <c r="D197" i="3"/>
  <c r="C197" i="3"/>
  <c r="B197" i="3"/>
  <c r="E196" i="3"/>
  <c r="D196" i="3"/>
  <c r="C196" i="3"/>
  <c r="B196" i="3"/>
  <c r="E195" i="3"/>
  <c r="D195" i="3"/>
  <c r="C195" i="3"/>
  <c r="B195" i="3"/>
  <c r="E194" i="3"/>
  <c r="D194" i="3"/>
  <c r="C194" i="3"/>
  <c r="B194" i="3"/>
  <c r="E193" i="3"/>
  <c r="D193" i="3"/>
  <c r="C193" i="3"/>
  <c r="B193" i="3"/>
  <c r="E192" i="3"/>
  <c r="D192" i="3"/>
  <c r="C192" i="3"/>
  <c r="B192" i="3"/>
  <c r="E191" i="3"/>
  <c r="D191" i="3"/>
  <c r="C191" i="3"/>
  <c r="B191" i="3"/>
  <c r="E190" i="3"/>
  <c r="D190" i="3"/>
  <c r="C190" i="3"/>
  <c r="B190" i="3"/>
  <c r="E189" i="3"/>
  <c r="D189" i="3"/>
  <c r="C189" i="3"/>
  <c r="B189" i="3"/>
  <c r="E187" i="3"/>
  <c r="D187" i="3"/>
  <c r="C187" i="3"/>
  <c r="B187" i="3"/>
  <c r="E186" i="3"/>
  <c r="D186" i="3"/>
  <c r="C186" i="3"/>
  <c r="B186" i="3"/>
  <c r="E185" i="3"/>
  <c r="D185" i="3"/>
  <c r="C185" i="3"/>
  <c r="B185" i="3"/>
  <c r="E184" i="3"/>
  <c r="D184" i="3"/>
  <c r="C184" i="3"/>
  <c r="B184" i="3"/>
  <c r="E183" i="3"/>
  <c r="D183" i="3"/>
  <c r="C183" i="3"/>
  <c r="B183" i="3"/>
  <c r="E181" i="3"/>
  <c r="D181" i="3"/>
  <c r="C181" i="3"/>
  <c r="B181" i="3"/>
  <c r="E180" i="3"/>
  <c r="D180" i="3"/>
  <c r="C180" i="3"/>
  <c r="B180" i="3"/>
  <c r="E179" i="3"/>
  <c r="D179" i="3"/>
  <c r="C179" i="3"/>
  <c r="B179" i="3"/>
  <c r="E178" i="3"/>
  <c r="D178" i="3"/>
  <c r="C178" i="3"/>
  <c r="B178" i="3"/>
  <c r="E177" i="3"/>
  <c r="D177" i="3"/>
  <c r="C177" i="3"/>
  <c r="B177" i="3"/>
  <c r="E176" i="3"/>
  <c r="D176" i="3"/>
  <c r="C176" i="3"/>
  <c r="B176" i="3"/>
  <c r="E175" i="3"/>
  <c r="D175" i="3"/>
  <c r="C175" i="3"/>
  <c r="B175" i="3"/>
  <c r="E174" i="3"/>
  <c r="D174" i="3"/>
  <c r="C174" i="3"/>
  <c r="B174" i="3"/>
  <c r="E173" i="3"/>
  <c r="D173" i="3"/>
  <c r="C173" i="3"/>
  <c r="B173" i="3"/>
  <c r="E172" i="3"/>
  <c r="D172" i="3"/>
  <c r="C172" i="3"/>
  <c r="B172" i="3"/>
  <c r="E171" i="3"/>
  <c r="D171" i="3"/>
  <c r="C171" i="3"/>
  <c r="B171" i="3"/>
  <c r="E170" i="3"/>
  <c r="D170" i="3"/>
  <c r="C170" i="3"/>
  <c r="B170" i="3"/>
  <c r="E169" i="3"/>
  <c r="D169" i="3"/>
  <c r="C169" i="3"/>
  <c r="B169" i="3"/>
  <c r="E168" i="3"/>
  <c r="D168" i="3"/>
  <c r="C168" i="3"/>
  <c r="B168" i="3"/>
  <c r="E166" i="3"/>
  <c r="D166" i="3"/>
  <c r="C166" i="3"/>
  <c r="B166" i="3"/>
  <c r="E165" i="3"/>
  <c r="D165" i="3"/>
  <c r="C165" i="3"/>
  <c r="B165" i="3"/>
  <c r="E164" i="3"/>
  <c r="D164" i="3"/>
  <c r="C164" i="3"/>
  <c r="B164" i="3"/>
  <c r="E163" i="3"/>
  <c r="D163" i="3"/>
  <c r="C163" i="3"/>
  <c r="B163" i="3"/>
  <c r="E162" i="3"/>
  <c r="D162" i="3"/>
  <c r="C162" i="3"/>
  <c r="B162" i="3"/>
  <c r="E161" i="3"/>
  <c r="D161" i="3"/>
  <c r="C161" i="3"/>
  <c r="B161" i="3"/>
  <c r="E160" i="3"/>
  <c r="D160" i="3"/>
  <c r="C160" i="3"/>
  <c r="B160" i="3"/>
  <c r="E159" i="3"/>
  <c r="D159" i="3"/>
  <c r="C159" i="3"/>
  <c r="B159" i="3"/>
  <c r="E158" i="3"/>
  <c r="D158" i="3"/>
  <c r="C158" i="3"/>
  <c r="B158" i="3"/>
  <c r="E157" i="3"/>
  <c r="D157" i="3"/>
  <c r="C157" i="3"/>
  <c r="B157" i="3"/>
  <c r="E156" i="3"/>
  <c r="D156" i="3"/>
  <c r="C156" i="3"/>
  <c r="B156" i="3"/>
  <c r="E155" i="3"/>
  <c r="D155" i="3"/>
  <c r="C155" i="3"/>
  <c r="B155" i="3"/>
  <c r="E154" i="3"/>
  <c r="D154" i="3"/>
  <c r="C154" i="3"/>
  <c r="B154" i="3"/>
  <c r="E153" i="3"/>
  <c r="D153" i="3"/>
  <c r="C153" i="3"/>
  <c r="B153" i="3"/>
  <c r="E152" i="3"/>
  <c r="D152" i="3"/>
  <c r="C152" i="3"/>
  <c r="B152" i="3"/>
  <c r="E151" i="3"/>
  <c r="D151" i="3"/>
  <c r="C151" i="3"/>
  <c r="B151" i="3"/>
  <c r="E150" i="3"/>
  <c r="D150" i="3"/>
  <c r="C150" i="3"/>
  <c r="B150" i="3"/>
  <c r="E149" i="3"/>
  <c r="D149" i="3"/>
  <c r="C149" i="3"/>
  <c r="B149" i="3"/>
  <c r="E148" i="3"/>
  <c r="D148" i="3"/>
  <c r="C148" i="3"/>
  <c r="B148" i="3"/>
  <c r="E147" i="3"/>
  <c r="D147" i="3"/>
  <c r="C147" i="3"/>
  <c r="B147" i="3"/>
  <c r="E146" i="3"/>
  <c r="D146" i="3"/>
  <c r="C146" i="3"/>
  <c r="B146" i="3"/>
  <c r="E145" i="3"/>
  <c r="D145" i="3"/>
  <c r="C145" i="3"/>
  <c r="B145" i="3"/>
  <c r="E144" i="3"/>
  <c r="D144" i="3"/>
  <c r="C144" i="3"/>
  <c r="B144" i="3"/>
  <c r="E142" i="3"/>
  <c r="D142" i="3"/>
  <c r="C142" i="3"/>
  <c r="B142" i="3"/>
  <c r="E141" i="3"/>
  <c r="D141" i="3"/>
  <c r="C141" i="3"/>
  <c r="B141" i="3"/>
  <c r="E140" i="3"/>
  <c r="D140" i="3"/>
  <c r="C140" i="3"/>
  <c r="B140" i="3"/>
  <c r="E139" i="3"/>
  <c r="D139" i="3"/>
  <c r="C139" i="3"/>
  <c r="B139" i="3"/>
  <c r="E138" i="3"/>
  <c r="D138" i="3"/>
  <c r="C138" i="3"/>
  <c r="B138" i="3"/>
  <c r="E137" i="3"/>
  <c r="D137" i="3"/>
  <c r="C137" i="3"/>
  <c r="B137" i="3"/>
  <c r="E136" i="3"/>
  <c r="D136" i="3"/>
  <c r="C136" i="3"/>
  <c r="B136" i="3"/>
  <c r="E135" i="3"/>
  <c r="D135" i="3"/>
  <c r="C135" i="3"/>
  <c r="B135" i="3"/>
  <c r="E134" i="3"/>
  <c r="D134" i="3"/>
  <c r="C134" i="3"/>
  <c r="B134" i="3"/>
  <c r="E133" i="3"/>
  <c r="D133" i="3"/>
  <c r="C133" i="3"/>
  <c r="B133" i="3"/>
  <c r="E132" i="3"/>
  <c r="D132" i="3"/>
  <c r="C132" i="3"/>
  <c r="B132" i="3"/>
  <c r="E131" i="3"/>
  <c r="D131" i="3"/>
  <c r="C131" i="3"/>
  <c r="B131" i="3"/>
  <c r="E130" i="3"/>
  <c r="D130" i="3"/>
  <c r="C130" i="3"/>
  <c r="B130" i="3"/>
  <c r="E129" i="3"/>
  <c r="D129" i="3"/>
  <c r="C129" i="3"/>
  <c r="B129" i="3"/>
  <c r="E128" i="3"/>
  <c r="D128" i="3"/>
  <c r="C128" i="3"/>
  <c r="B128" i="3"/>
  <c r="E127" i="3"/>
  <c r="D127" i="3"/>
  <c r="C127" i="3"/>
  <c r="B127" i="3"/>
  <c r="E126" i="3"/>
  <c r="D126" i="3"/>
  <c r="C126" i="3"/>
  <c r="B126" i="3"/>
  <c r="E125" i="3"/>
  <c r="D125" i="3"/>
  <c r="C125" i="3"/>
  <c r="B125" i="3"/>
  <c r="E124" i="3"/>
  <c r="D124" i="3"/>
  <c r="C124" i="3"/>
  <c r="B124" i="3"/>
  <c r="E123" i="3"/>
  <c r="D123" i="3"/>
  <c r="C123" i="3"/>
  <c r="B123" i="3"/>
  <c r="E122" i="3"/>
  <c r="D122" i="3"/>
  <c r="C122" i="3"/>
  <c r="B122" i="3"/>
  <c r="E121" i="3"/>
  <c r="D121" i="3"/>
  <c r="C121" i="3"/>
  <c r="B121" i="3"/>
  <c r="E119" i="3"/>
  <c r="D119" i="3"/>
  <c r="C119" i="3"/>
  <c r="B119" i="3"/>
  <c r="E118" i="3"/>
  <c r="D118" i="3"/>
  <c r="C118" i="3"/>
  <c r="B118" i="3"/>
  <c r="E117" i="3"/>
  <c r="D117" i="3"/>
  <c r="C117" i="3"/>
  <c r="B117" i="3"/>
  <c r="E116" i="3"/>
  <c r="D116" i="3"/>
  <c r="C116" i="3"/>
  <c r="B116" i="3"/>
  <c r="E115" i="3"/>
  <c r="D115" i="3"/>
  <c r="C115" i="3"/>
  <c r="B115" i="3"/>
  <c r="E114" i="3"/>
  <c r="D114" i="3"/>
  <c r="C114" i="3"/>
  <c r="B114" i="3"/>
  <c r="E113" i="3"/>
  <c r="D113" i="3"/>
  <c r="C113" i="3"/>
  <c r="B113" i="3"/>
  <c r="E112" i="3"/>
  <c r="D112" i="3"/>
  <c r="C112" i="3"/>
  <c r="B112" i="3"/>
  <c r="E111" i="3"/>
  <c r="D111" i="3"/>
  <c r="C111" i="3"/>
  <c r="B111" i="3"/>
  <c r="E110" i="3"/>
  <c r="D110" i="3"/>
  <c r="C110" i="3"/>
  <c r="B110" i="3"/>
  <c r="E109" i="3"/>
  <c r="D109" i="3"/>
  <c r="C109" i="3"/>
  <c r="B109" i="3"/>
  <c r="E108" i="3"/>
  <c r="D108" i="3"/>
  <c r="C108" i="3"/>
  <c r="B108" i="3"/>
  <c r="E107" i="3"/>
  <c r="D107" i="3"/>
  <c r="C107" i="3"/>
  <c r="B107" i="3"/>
  <c r="E106" i="3"/>
  <c r="D106" i="3"/>
  <c r="C106" i="3"/>
  <c r="B106" i="3"/>
  <c r="E105" i="3"/>
  <c r="D105" i="3"/>
  <c r="C105" i="3"/>
  <c r="B105" i="3"/>
  <c r="S93" i="3"/>
  <c r="R93" i="3"/>
  <c r="Q93" i="3"/>
  <c r="P93" i="3"/>
  <c r="S92" i="3"/>
  <c r="R92" i="3"/>
  <c r="Q92" i="3"/>
  <c r="P92" i="3"/>
  <c r="S91" i="3"/>
  <c r="R91" i="3"/>
  <c r="Q91" i="3"/>
  <c r="P91" i="3"/>
  <c r="S90" i="3"/>
  <c r="R90" i="3"/>
  <c r="Q90" i="3"/>
  <c r="P90" i="3"/>
  <c r="S89" i="3"/>
  <c r="R89" i="3"/>
  <c r="Q89" i="3"/>
  <c r="P89" i="3"/>
  <c r="S88" i="3"/>
  <c r="R88" i="3"/>
  <c r="Q88" i="3"/>
  <c r="P88" i="3"/>
  <c r="S87" i="3"/>
  <c r="R87" i="3"/>
  <c r="Q87" i="3"/>
  <c r="P87" i="3"/>
  <c r="S86" i="3"/>
  <c r="R86" i="3"/>
  <c r="Q86" i="3"/>
  <c r="P86" i="3"/>
  <c r="S85" i="3"/>
  <c r="R85" i="3"/>
  <c r="Q85" i="3"/>
  <c r="P85" i="3"/>
  <c r="S84" i="3"/>
  <c r="R84" i="3"/>
  <c r="Q84" i="3"/>
  <c r="P84" i="3"/>
  <c r="S83" i="3"/>
  <c r="R83" i="3"/>
  <c r="Q83" i="3"/>
  <c r="P83" i="3"/>
  <c r="S81" i="3"/>
  <c r="R81" i="3"/>
  <c r="Q81" i="3"/>
  <c r="P81" i="3"/>
  <c r="S80" i="3"/>
  <c r="R80" i="3"/>
  <c r="Q80" i="3"/>
  <c r="P80" i="3"/>
  <c r="S79" i="3"/>
  <c r="R79" i="3"/>
  <c r="Q79" i="3"/>
  <c r="P79" i="3"/>
  <c r="S78" i="3"/>
  <c r="R78" i="3"/>
  <c r="Q78" i="3"/>
  <c r="P78" i="3"/>
  <c r="S77" i="3"/>
  <c r="R77" i="3"/>
  <c r="Q77" i="3"/>
  <c r="P77" i="3"/>
  <c r="S76" i="3"/>
  <c r="R76" i="3"/>
  <c r="Q76" i="3"/>
  <c r="P76" i="3"/>
  <c r="S75" i="3"/>
  <c r="R75" i="3"/>
  <c r="Q75" i="3"/>
  <c r="P75" i="3"/>
  <c r="S74" i="3"/>
  <c r="R74" i="3"/>
  <c r="Q74" i="3"/>
  <c r="P74" i="3"/>
  <c r="S72" i="3"/>
  <c r="R72" i="3"/>
  <c r="Q72" i="3"/>
  <c r="P72" i="3"/>
  <c r="S71" i="3"/>
  <c r="R71" i="3"/>
  <c r="Q71" i="3"/>
  <c r="P71" i="3"/>
  <c r="S70" i="3"/>
  <c r="R70" i="3"/>
  <c r="Q70" i="3"/>
  <c r="P70" i="3"/>
  <c r="S69" i="3"/>
  <c r="R69" i="3"/>
  <c r="Q69" i="3"/>
  <c r="P69" i="3"/>
  <c r="S68" i="3"/>
  <c r="R68" i="3"/>
  <c r="Q68" i="3"/>
  <c r="P68" i="3"/>
  <c r="S67" i="3"/>
  <c r="R67" i="3"/>
  <c r="Q67" i="3"/>
  <c r="P67" i="3"/>
  <c r="S66" i="3"/>
  <c r="R66" i="3"/>
  <c r="Q66" i="3"/>
  <c r="P66" i="3"/>
  <c r="S65" i="3"/>
  <c r="R65" i="3"/>
  <c r="Q65" i="3"/>
  <c r="P65" i="3"/>
  <c r="S64" i="3"/>
  <c r="R64" i="3"/>
  <c r="Q64" i="3"/>
  <c r="P64" i="3"/>
  <c r="S63" i="3"/>
  <c r="R63" i="3"/>
  <c r="Q63" i="3"/>
  <c r="P63" i="3"/>
  <c r="S62" i="3"/>
  <c r="R62" i="3"/>
  <c r="Q62" i="3"/>
  <c r="P62" i="3"/>
  <c r="S61" i="3"/>
  <c r="R61" i="3"/>
  <c r="Q61" i="3"/>
  <c r="P61" i="3"/>
  <c r="S60" i="3"/>
  <c r="R60" i="3"/>
  <c r="Q60" i="3"/>
  <c r="P60" i="3"/>
  <c r="S59" i="3"/>
  <c r="R59" i="3"/>
  <c r="Q59" i="3"/>
  <c r="P59" i="3"/>
  <c r="S58" i="3"/>
  <c r="R58" i="3"/>
  <c r="Q58" i="3"/>
  <c r="P58" i="3"/>
  <c r="S57" i="3"/>
  <c r="R57" i="3"/>
  <c r="Q57" i="3"/>
  <c r="P57" i="3"/>
  <c r="S56" i="3"/>
  <c r="R56" i="3"/>
  <c r="Q56" i="3"/>
  <c r="P56" i="3"/>
  <c r="S55" i="3"/>
  <c r="R55" i="3"/>
  <c r="Q55" i="3"/>
  <c r="P55" i="3"/>
  <c r="S54" i="3"/>
  <c r="R54" i="3"/>
  <c r="Q54" i="3"/>
  <c r="P54" i="3"/>
  <c r="S53" i="3"/>
  <c r="R53" i="3"/>
  <c r="Q53" i="3"/>
  <c r="P53" i="3"/>
  <c r="S52" i="3"/>
  <c r="R52" i="3"/>
  <c r="Q52" i="3"/>
  <c r="P52" i="3"/>
  <c r="S51" i="3"/>
  <c r="R51" i="3"/>
  <c r="Q51" i="3"/>
  <c r="P51" i="3"/>
  <c r="S50" i="3"/>
  <c r="R50" i="3"/>
  <c r="Q50" i="3"/>
  <c r="P50" i="3"/>
  <c r="S49" i="3"/>
  <c r="R49" i="3"/>
  <c r="Q49" i="3"/>
  <c r="P49" i="3"/>
  <c r="S48" i="3"/>
  <c r="R48" i="3"/>
  <c r="Q48" i="3"/>
  <c r="P48" i="3"/>
  <c r="S47" i="3"/>
  <c r="R47" i="3"/>
  <c r="Q47" i="3"/>
  <c r="P47" i="3"/>
  <c r="S46" i="3"/>
  <c r="R46" i="3"/>
  <c r="Q46" i="3"/>
  <c r="P46" i="3"/>
  <c r="S45" i="3"/>
  <c r="R45" i="3"/>
  <c r="Q45" i="3"/>
  <c r="P45" i="3"/>
  <c r="S44" i="3"/>
  <c r="R44" i="3"/>
  <c r="Q44" i="3"/>
  <c r="P44" i="3"/>
  <c r="S43" i="3"/>
  <c r="R43" i="3"/>
  <c r="Q43" i="3"/>
  <c r="P43" i="3"/>
  <c r="S42" i="3"/>
  <c r="R42" i="3"/>
  <c r="Q42" i="3"/>
  <c r="P42" i="3"/>
  <c r="S41" i="3"/>
  <c r="R41" i="3"/>
  <c r="Q41" i="3"/>
  <c r="P41" i="3"/>
  <c r="S40" i="3"/>
  <c r="R40" i="3"/>
  <c r="Q40" i="3"/>
  <c r="P40" i="3"/>
  <c r="S39" i="3"/>
  <c r="R39" i="3"/>
  <c r="Q39" i="3"/>
  <c r="P39" i="3"/>
  <c r="S38" i="3"/>
  <c r="R38" i="3"/>
  <c r="Q38" i="3"/>
  <c r="P38" i="3"/>
  <c r="S37" i="3"/>
  <c r="R37" i="3"/>
  <c r="Q37" i="3"/>
  <c r="P37" i="3"/>
  <c r="S36" i="3"/>
  <c r="R36" i="3"/>
  <c r="Q36" i="3"/>
  <c r="P36" i="3"/>
  <c r="S35" i="3"/>
  <c r="R35" i="3"/>
  <c r="Q35" i="3"/>
  <c r="P35" i="3"/>
  <c r="S34" i="3"/>
  <c r="R34" i="3"/>
  <c r="Q34" i="3"/>
  <c r="P34" i="3"/>
  <c r="S32" i="3"/>
  <c r="R32" i="3"/>
  <c r="Q32" i="3"/>
  <c r="P32" i="3"/>
  <c r="S31" i="3"/>
  <c r="R31" i="3"/>
  <c r="Q31" i="3"/>
  <c r="P31" i="3"/>
  <c r="S30" i="3"/>
  <c r="R30" i="3"/>
  <c r="Q30" i="3"/>
  <c r="P30" i="3"/>
  <c r="S29" i="3"/>
  <c r="R29" i="3"/>
  <c r="Q29" i="3"/>
  <c r="P29" i="3"/>
  <c r="S28" i="3"/>
  <c r="R28" i="3"/>
  <c r="Q28" i="3"/>
  <c r="P28" i="3"/>
  <c r="S27" i="3"/>
  <c r="R27" i="3"/>
  <c r="Q27" i="3"/>
  <c r="P27" i="3"/>
  <c r="S26" i="3"/>
  <c r="R26" i="3"/>
  <c r="Q26" i="3"/>
  <c r="P26" i="3"/>
  <c r="S25" i="3"/>
  <c r="R25" i="3"/>
  <c r="Q25" i="3"/>
  <c r="P25" i="3"/>
  <c r="S24" i="3"/>
  <c r="R24" i="3"/>
  <c r="Q24" i="3"/>
  <c r="P24" i="3"/>
  <c r="S23" i="3"/>
  <c r="R23" i="3"/>
  <c r="Q23" i="3"/>
  <c r="P23" i="3"/>
  <c r="S22" i="3"/>
  <c r="R22" i="3"/>
  <c r="Q22" i="3"/>
  <c r="P22" i="3"/>
  <c r="S21" i="3"/>
  <c r="R21" i="3"/>
  <c r="Q21" i="3"/>
  <c r="P21" i="3"/>
  <c r="S20" i="3"/>
  <c r="R20" i="3"/>
  <c r="Q20" i="3"/>
  <c r="P20" i="3"/>
  <c r="S19" i="3"/>
  <c r="R19" i="3"/>
  <c r="Q19" i="3"/>
  <c r="P19" i="3"/>
  <c r="S18" i="3"/>
  <c r="R18" i="3"/>
  <c r="Q18" i="3"/>
  <c r="P18" i="3"/>
  <c r="S17" i="3"/>
  <c r="R17" i="3"/>
  <c r="Q17" i="3"/>
  <c r="P17" i="3"/>
  <c r="S16" i="3"/>
  <c r="R16" i="3"/>
  <c r="Q16" i="3"/>
  <c r="P16" i="3"/>
  <c r="S15" i="3"/>
  <c r="R15" i="3"/>
  <c r="Q15" i="3"/>
  <c r="P15" i="3"/>
  <c r="S14" i="3"/>
  <c r="R14" i="3"/>
  <c r="Q14" i="3"/>
  <c r="P14" i="3"/>
  <c r="S13" i="3"/>
  <c r="R13" i="3"/>
  <c r="Q13" i="3"/>
  <c r="P13" i="3"/>
  <c r="S12" i="3"/>
  <c r="R12" i="3"/>
  <c r="Q12" i="3"/>
  <c r="P12" i="3"/>
  <c r="S11" i="3"/>
  <c r="R11" i="3"/>
  <c r="Q11" i="3"/>
  <c r="P11" i="3"/>
  <c r="S10" i="3"/>
  <c r="R10" i="3"/>
  <c r="Q10" i="3"/>
  <c r="P10" i="3"/>
  <c r="S8" i="3"/>
  <c r="R8" i="3"/>
  <c r="Q8" i="3"/>
  <c r="P8" i="3"/>
  <c r="S7" i="3"/>
  <c r="R7" i="3"/>
  <c r="Q7" i="3"/>
  <c r="P7" i="3"/>
  <c r="S6" i="3"/>
  <c r="R6" i="3"/>
  <c r="Q6" i="3"/>
  <c r="P6" i="3"/>
  <c r="L100" i="3"/>
  <c r="K100" i="3"/>
  <c r="J100" i="3"/>
  <c r="I100" i="3"/>
  <c r="L99" i="3"/>
  <c r="K99" i="3"/>
  <c r="J99" i="3"/>
  <c r="I99" i="3"/>
  <c r="L98" i="3"/>
  <c r="K98" i="3"/>
  <c r="J98" i="3"/>
  <c r="I98" i="3"/>
  <c r="L97" i="3"/>
  <c r="K97" i="3"/>
  <c r="J97" i="3"/>
  <c r="I97" i="3"/>
  <c r="L96" i="3"/>
  <c r="K96" i="3"/>
  <c r="J96" i="3"/>
  <c r="I96" i="3"/>
  <c r="L95" i="3"/>
  <c r="K95" i="3"/>
  <c r="J95" i="3"/>
  <c r="I95" i="3"/>
  <c r="L94" i="3"/>
  <c r="K94" i="3"/>
  <c r="J94" i="3"/>
  <c r="I94" i="3"/>
  <c r="L93" i="3"/>
  <c r="K93" i="3"/>
  <c r="J93" i="3"/>
  <c r="I93" i="3"/>
  <c r="L92" i="3"/>
  <c r="K92" i="3"/>
  <c r="J92" i="3"/>
  <c r="I92" i="3"/>
  <c r="L91" i="3"/>
  <c r="K91" i="3"/>
  <c r="J91" i="3"/>
  <c r="I91" i="3"/>
  <c r="L90" i="3"/>
  <c r="K90" i="3"/>
  <c r="J90" i="3"/>
  <c r="I90" i="3"/>
  <c r="L89" i="3"/>
  <c r="K89" i="3"/>
  <c r="J89" i="3"/>
  <c r="I89" i="3"/>
  <c r="L88" i="3"/>
  <c r="K88" i="3"/>
  <c r="J88" i="3"/>
  <c r="I88" i="3"/>
  <c r="L87" i="3"/>
  <c r="K87" i="3"/>
  <c r="J87" i="3"/>
  <c r="I87" i="3"/>
  <c r="L86" i="3"/>
  <c r="K86" i="3"/>
  <c r="J86" i="3"/>
  <c r="I86" i="3"/>
  <c r="L85" i="3"/>
  <c r="K85" i="3"/>
  <c r="J85" i="3"/>
  <c r="I85" i="3"/>
  <c r="L84" i="3"/>
  <c r="K84" i="3"/>
  <c r="J84" i="3"/>
  <c r="I84" i="3"/>
  <c r="L83" i="3"/>
  <c r="K83" i="3"/>
  <c r="J83" i="3"/>
  <c r="I83" i="3"/>
  <c r="L82" i="3"/>
  <c r="K82" i="3"/>
  <c r="J82" i="3"/>
  <c r="I82" i="3"/>
  <c r="L81" i="3"/>
  <c r="K81" i="3"/>
  <c r="J81" i="3"/>
  <c r="I81" i="3"/>
  <c r="L80" i="3"/>
  <c r="K80" i="3"/>
  <c r="J80" i="3"/>
  <c r="I80" i="3"/>
  <c r="L79" i="3"/>
  <c r="K79" i="3"/>
  <c r="J79" i="3"/>
  <c r="I79" i="3"/>
  <c r="L78" i="3"/>
  <c r="K78" i="3"/>
  <c r="J78" i="3"/>
  <c r="I78" i="3"/>
  <c r="L77" i="3"/>
  <c r="K77" i="3"/>
  <c r="J77" i="3"/>
  <c r="I77" i="3"/>
  <c r="L75" i="3"/>
  <c r="K75" i="3"/>
  <c r="J75" i="3"/>
  <c r="I75" i="3"/>
  <c r="L74" i="3"/>
  <c r="K74" i="3"/>
  <c r="J74" i="3"/>
  <c r="I74" i="3"/>
  <c r="L73" i="3"/>
  <c r="K73" i="3"/>
  <c r="J73" i="3"/>
  <c r="I73" i="3"/>
  <c r="L72" i="3"/>
  <c r="K72" i="3"/>
  <c r="J72" i="3"/>
  <c r="I72" i="3"/>
  <c r="L71" i="3"/>
  <c r="K71" i="3"/>
  <c r="J71" i="3"/>
  <c r="I71" i="3"/>
  <c r="L70" i="3"/>
  <c r="K70" i="3"/>
  <c r="J70" i="3"/>
  <c r="I70" i="3"/>
  <c r="L69" i="3"/>
  <c r="K69" i="3"/>
  <c r="J69" i="3"/>
  <c r="I69" i="3"/>
  <c r="L68" i="3"/>
  <c r="K68" i="3"/>
  <c r="J68" i="3"/>
  <c r="I68" i="3"/>
  <c r="L67" i="3"/>
  <c r="K67" i="3"/>
  <c r="J67" i="3"/>
  <c r="I67" i="3"/>
  <c r="L66" i="3"/>
  <c r="K66" i="3"/>
  <c r="J66" i="3"/>
  <c r="I66" i="3"/>
  <c r="L65" i="3"/>
  <c r="K65" i="3"/>
  <c r="J65" i="3"/>
  <c r="I65" i="3"/>
  <c r="L64" i="3"/>
  <c r="K64" i="3"/>
  <c r="J64" i="3"/>
  <c r="I64" i="3"/>
  <c r="L63" i="3"/>
  <c r="K63" i="3"/>
  <c r="J63" i="3"/>
  <c r="I63" i="3"/>
  <c r="L62" i="3"/>
  <c r="K62" i="3"/>
  <c r="J62" i="3"/>
  <c r="I62" i="3"/>
  <c r="L60" i="3"/>
  <c r="K60" i="3"/>
  <c r="J60" i="3"/>
  <c r="I60" i="3"/>
  <c r="L59" i="3"/>
  <c r="K59" i="3"/>
  <c r="J59" i="3"/>
  <c r="I59" i="3"/>
  <c r="L58" i="3"/>
  <c r="K58" i="3"/>
  <c r="J58" i="3"/>
  <c r="I58" i="3"/>
  <c r="L57" i="3"/>
  <c r="K57" i="3"/>
  <c r="J57" i="3"/>
  <c r="I57" i="3"/>
  <c r="L56" i="3"/>
  <c r="K56" i="3"/>
  <c r="J56" i="3"/>
  <c r="I56" i="3"/>
  <c r="L55" i="3"/>
  <c r="K55" i="3"/>
  <c r="J55" i="3"/>
  <c r="I55" i="3"/>
  <c r="L54" i="3"/>
  <c r="K54" i="3"/>
  <c r="J54" i="3"/>
  <c r="I54" i="3"/>
  <c r="L53" i="3"/>
  <c r="K53" i="3"/>
  <c r="J53" i="3"/>
  <c r="I53" i="3"/>
  <c r="L52" i="3"/>
  <c r="K52" i="3"/>
  <c r="J52" i="3"/>
  <c r="I52" i="3"/>
  <c r="L51" i="3"/>
  <c r="K51" i="3"/>
  <c r="J51" i="3"/>
  <c r="I51" i="3"/>
  <c r="L50" i="3"/>
  <c r="K50" i="3"/>
  <c r="J50" i="3"/>
  <c r="I50" i="3"/>
  <c r="L49" i="3"/>
  <c r="K49" i="3"/>
  <c r="J49" i="3"/>
  <c r="I49" i="3"/>
  <c r="L48" i="3"/>
  <c r="K48" i="3"/>
  <c r="J48" i="3"/>
  <c r="I48" i="3"/>
  <c r="L47" i="3"/>
  <c r="K47" i="3"/>
  <c r="J47" i="3"/>
  <c r="I47" i="3"/>
  <c r="L46" i="3"/>
  <c r="K46" i="3"/>
  <c r="J46" i="3"/>
  <c r="I46" i="3"/>
  <c r="L45" i="3"/>
  <c r="K45" i="3"/>
  <c r="J45" i="3"/>
  <c r="I45" i="3"/>
  <c r="L44" i="3"/>
  <c r="K44" i="3"/>
  <c r="J44" i="3"/>
  <c r="I44" i="3"/>
  <c r="L43" i="3"/>
  <c r="K43" i="3"/>
  <c r="J43" i="3"/>
  <c r="I43" i="3"/>
  <c r="L42" i="3"/>
  <c r="K42" i="3"/>
  <c r="J42" i="3"/>
  <c r="I42" i="3"/>
  <c r="L41" i="3"/>
  <c r="K41" i="3"/>
  <c r="J41" i="3"/>
  <c r="I41" i="3"/>
  <c r="L40" i="3"/>
  <c r="K40" i="3"/>
  <c r="J40" i="3"/>
  <c r="I40" i="3"/>
  <c r="L39" i="3"/>
  <c r="K39" i="3"/>
  <c r="J39" i="3"/>
  <c r="I39" i="3"/>
  <c r="L38" i="3"/>
  <c r="K38" i="3"/>
  <c r="J38" i="3"/>
  <c r="I38" i="3"/>
  <c r="L37" i="3"/>
  <c r="K37" i="3"/>
  <c r="J37" i="3"/>
  <c r="I37" i="3"/>
  <c r="L36" i="3"/>
  <c r="K36" i="3"/>
  <c r="J36" i="3"/>
  <c r="I36" i="3"/>
  <c r="L35" i="3"/>
  <c r="K35" i="3"/>
  <c r="J35" i="3"/>
  <c r="I35" i="3"/>
  <c r="L34" i="3"/>
  <c r="K34" i="3"/>
  <c r="J34" i="3"/>
  <c r="I34" i="3"/>
  <c r="L33" i="3"/>
  <c r="K33" i="3"/>
  <c r="J33" i="3"/>
  <c r="I33" i="3"/>
  <c r="L32" i="3"/>
  <c r="K32" i="3"/>
  <c r="J32" i="3"/>
  <c r="I32" i="3"/>
  <c r="L31" i="3"/>
  <c r="K31" i="3"/>
  <c r="J31" i="3"/>
  <c r="I31" i="3"/>
  <c r="L30" i="3"/>
  <c r="K30" i="3"/>
  <c r="J30" i="3"/>
  <c r="I30" i="3"/>
  <c r="L28" i="3"/>
  <c r="K28" i="3"/>
  <c r="J28" i="3"/>
  <c r="I28" i="3"/>
  <c r="L27" i="3"/>
  <c r="K27" i="3"/>
  <c r="J27" i="3"/>
  <c r="I27" i="3"/>
  <c r="L26" i="3"/>
  <c r="K26" i="3"/>
  <c r="J26" i="3"/>
  <c r="I26" i="3"/>
  <c r="L25" i="3"/>
  <c r="K25" i="3"/>
  <c r="J25" i="3"/>
  <c r="I25" i="3"/>
  <c r="L24" i="3"/>
  <c r="K24" i="3"/>
  <c r="J24" i="3"/>
  <c r="I24" i="3"/>
  <c r="L23" i="3"/>
  <c r="K23" i="3"/>
  <c r="J23" i="3"/>
  <c r="I23" i="3"/>
  <c r="L22" i="3"/>
  <c r="K22" i="3"/>
  <c r="J22" i="3"/>
  <c r="I22" i="3"/>
  <c r="L21" i="3"/>
  <c r="K21" i="3"/>
  <c r="J21" i="3"/>
  <c r="I21" i="3"/>
  <c r="L20" i="3"/>
  <c r="K20" i="3"/>
  <c r="J20" i="3"/>
  <c r="I20" i="3"/>
  <c r="L19" i="3"/>
  <c r="K19" i="3"/>
  <c r="J19" i="3"/>
  <c r="I19" i="3"/>
  <c r="L18" i="3"/>
  <c r="K18" i="3"/>
  <c r="J18" i="3"/>
  <c r="I18" i="3"/>
  <c r="L17" i="3"/>
  <c r="K17" i="3"/>
  <c r="J17" i="3"/>
  <c r="I17" i="3"/>
  <c r="L16" i="3"/>
  <c r="K16" i="3"/>
  <c r="J16" i="3"/>
  <c r="I16" i="3"/>
  <c r="L15" i="3"/>
  <c r="K15" i="3"/>
  <c r="J15" i="3"/>
  <c r="I15" i="3"/>
  <c r="L14" i="3"/>
  <c r="K14" i="3"/>
  <c r="J14" i="3"/>
  <c r="I14" i="3"/>
  <c r="L13" i="3"/>
  <c r="K13" i="3"/>
  <c r="J13" i="3"/>
  <c r="I13" i="3"/>
  <c r="L12" i="3"/>
  <c r="K12" i="3"/>
  <c r="J12" i="3"/>
  <c r="I12" i="3"/>
  <c r="L11" i="3"/>
  <c r="K11" i="3"/>
  <c r="J11" i="3"/>
  <c r="I11" i="3"/>
  <c r="L10" i="3"/>
  <c r="K10" i="3"/>
  <c r="J10" i="3"/>
  <c r="I10" i="3"/>
  <c r="L9" i="3"/>
  <c r="K9" i="3"/>
  <c r="J9" i="3"/>
  <c r="I9" i="3"/>
  <c r="L8" i="3"/>
  <c r="K8" i="3"/>
  <c r="J8" i="3"/>
  <c r="I8" i="3"/>
  <c r="L7" i="3"/>
  <c r="K7" i="3"/>
  <c r="J7" i="3"/>
  <c r="I7" i="3"/>
  <c r="L6" i="3"/>
  <c r="K6" i="3"/>
  <c r="J6" i="3"/>
  <c r="I6" i="3"/>
  <c r="E100" i="3"/>
  <c r="D100" i="3"/>
  <c r="C100" i="3"/>
  <c r="B100" i="3"/>
  <c r="E99" i="3"/>
  <c r="D99" i="3"/>
  <c r="C99" i="3"/>
  <c r="B99" i="3"/>
  <c r="E98" i="3"/>
  <c r="D98" i="3"/>
  <c r="C98" i="3"/>
  <c r="B98" i="3"/>
  <c r="E97" i="3"/>
  <c r="D97" i="3"/>
  <c r="C97" i="3"/>
  <c r="B97" i="3"/>
  <c r="E96" i="3"/>
  <c r="D96" i="3"/>
  <c r="C96" i="3"/>
  <c r="B96" i="3"/>
  <c r="E95" i="3"/>
  <c r="D95" i="3"/>
  <c r="C95" i="3"/>
  <c r="B95" i="3"/>
  <c r="E94" i="3"/>
  <c r="D94" i="3"/>
  <c r="C94" i="3"/>
  <c r="B94" i="3"/>
  <c r="E93" i="3"/>
  <c r="D93" i="3"/>
  <c r="C93" i="3"/>
  <c r="B93" i="3"/>
  <c r="E92" i="3"/>
  <c r="D92" i="3"/>
  <c r="C92" i="3"/>
  <c r="B92" i="3"/>
  <c r="E91" i="3"/>
  <c r="D91" i="3"/>
  <c r="C91" i="3"/>
  <c r="B91" i="3"/>
  <c r="E90" i="3"/>
  <c r="D90" i="3"/>
  <c r="C90" i="3"/>
  <c r="B90" i="3"/>
  <c r="E89" i="3"/>
  <c r="D89" i="3"/>
  <c r="C89" i="3"/>
  <c r="B89" i="3"/>
  <c r="E88" i="3"/>
  <c r="D88" i="3"/>
  <c r="C88" i="3"/>
  <c r="B88" i="3"/>
  <c r="E86" i="3"/>
  <c r="D86" i="3"/>
  <c r="C86" i="3"/>
  <c r="B86" i="3"/>
  <c r="E85" i="3"/>
  <c r="D85" i="3"/>
  <c r="C85" i="3"/>
  <c r="B85" i="3"/>
  <c r="E84" i="3"/>
  <c r="D84" i="3"/>
  <c r="C84" i="3"/>
  <c r="B84" i="3"/>
  <c r="E83" i="3"/>
  <c r="D83" i="3"/>
  <c r="C83" i="3"/>
  <c r="B83" i="3"/>
  <c r="E82" i="3"/>
  <c r="D82" i="3"/>
  <c r="C82" i="3"/>
  <c r="B82" i="3"/>
  <c r="E81" i="3"/>
  <c r="D81" i="3"/>
  <c r="C81" i="3"/>
  <c r="B81" i="3"/>
  <c r="E80" i="3"/>
  <c r="D80" i="3"/>
  <c r="C80" i="3"/>
  <c r="B80" i="3"/>
  <c r="E79" i="3"/>
  <c r="D79" i="3"/>
  <c r="C79" i="3"/>
  <c r="B79" i="3"/>
  <c r="E78" i="3"/>
  <c r="D78" i="3"/>
  <c r="C78" i="3"/>
  <c r="B78" i="3"/>
  <c r="E77" i="3"/>
  <c r="D77" i="3"/>
  <c r="C77" i="3"/>
  <c r="B77" i="3"/>
  <c r="E76" i="3"/>
  <c r="D76" i="3"/>
  <c r="C76" i="3"/>
  <c r="B76" i="3"/>
  <c r="E75" i="3"/>
  <c r="D75" i="3"/>
  <c r="C75" i="3"/>
  <c r="B75" i="3"/>
  <c r="E74" i="3"/>
  <c r="D74" i="3"/>
  <c r="C74" i="3"/>
  <c r="B74" i="3"/>
  <c r="E73" i="3"/>
  <c r="D73" i="3"/>
  <c r="C73" i="3"/>
  <c r="B73" i="3"/>
  <c r="E72" i="3"/>
  <c r="D72" i="3"/>
  <c r="C72" i="3"/>
  <c r="B72" i="3"/>
  <c r="E71" i="3"/>
  <c r="D71" i="3"/>
  <c r="C71" i="3"/>
  <c r="B71" i="3"/>
  <c r="E70" i="3"/>
  <c r="D70" i="3"/>
  <c r="C70" i="3"/>
  <c r="B70" i="3"/>
  <c r="E69" i="3"/>
  <c r="D69" i="3"/>
  <c r="C69" i="3"/>
  <c r="B69" i="3"/>
  <c r="E68" i="3"/>
  <c r="D68" i="3"/>
  <c r="C68" i="3"/>
  <c r="B68" i="3"/>
  <c r="E67" i="3"/>
  <c r="D67" i="3"/>
  <c r="C67" i="3"/>
  <c r="B67" i="3"/>
  <c r="E66" i="3"/>
  <c r="D66" i="3"/>
  <c r="C66" i="3"/>
  <c r="B66" i="3"/>
  <c r="E65" i="3"/>
  <c r="D65" i="3"/>
  <c r="C65" i="3"/>
  <c r="B65" i="3"/>
  <c r="E64" i="3"/>
  <c r="D64" i="3"/>
  <c r="C64" i="3"/>
  <c r="B64" i="3"/>
  <c r="E63" i="3"/>
  <c r="D63" i="3"/>
  <c r="C63" i="3"/>
  <c r="B63" i="3"/>
  <c r="E62" i="3"/>
  <c r="D62" i="3"/>
  <c r="C62" i="3"/>
  <c r="B62" i="3"/>
  <c r="E61" i="3"/>
  <c r="D61" i="3"/>
  <c r="C61" i="3"/>
  <c r="B61" i="3"/>
  <c r="E60" i="3"/>
  <c r="D60" i="3"/>
  <c r="C60" i="3"/>
  <c r="B60" i="3"/>
  <c r="E59" i="3"/>
  <c r="D59" i="3"/>
  <c r="C59" i="3"/>
  <c r="B59" i="3"/>
  <c r="E58" i="3"/>
  <c r="D58" i="3"/>
  <c r="C58" i="3"/>
  <c r="B58" i="3"/>
  <c r="E57" i="3"/>
  <c r="D57" i="3"/>
  <c r="C57" i="3"/>
  <c r="B57" i="3"/>
  <c r="E56" i="3"/>
  <c r="D56" i="3"/>
  <c r="C56" i="3"/>
  <c r="B56" i="3"/>
  <c r="E55" i="3"/>
  <c r="D55" i="3"/>
  <c r="C55" i="3"/>
  <c r="B55" i="3"/>
  <c r="E53" i="3"/>
  <c r="D53" i="3"/>
  <c r="C53" i="3"/>
  <c r="B53" i="3"/>
  <c r="E52" i="3"/>
  <c r="D52" i="3"/>
  <c r="C52" i="3"/>
  <c r="B52" i="3"/>
  <c r="E51" i="3"/>
  <c r="D51" i="3"/>
  <c r="C51" i="3"/>
  <c r="B51" i="3"/>
  <c r="E50" i="3"/>
  <c r="D50" i="3"/>
  <c r="C50" i="3"/>
  <c r="B50" i="3"/>
  <c r="E49" i="3"/>
  <c r="D49" i="3"/>
  <c r="C49" i="3"/>
  <c r="B49" i="3"/>
  <c r="E48" i="3"/>
  <c r="D48" i="3"/>
  <c r="C48" i="3"/>
  <c r="B48" i="3"/>
  <c r="E47" i="3"/>
  <c r="D47" i="3"/>
  <c r="C47" i="3"/>
  <c r="B47" i="3"/>
  <c r="E46" i="3"/>
  <c r="D46" i="3"/>
  <c r="C46" i="3"/>
  <c r="B46" i="3"/>
  <c r="E45" i="3"/>
  <c r="D45" i="3"/>
  <c r="C45" i="3"/>
  <c r="B45" i="3"/>
  <c r="E44" i="3"/>
  <c r="D44" i="3"/>
  <c r="C44" i="3"/>
  <c r="B44" i="3"/>
  <c r="E43" i="3"/>
  <c r="D43" i="3"/>
  <c r="C43" i="3"/>
  <c r="B43" i="3"/>
  <c r="E42" i="3"/>
  <c r="D42" i="3"/>
  <c r="C42" i="3"/>
  <c r="B42" i="3"/>
  <c r="E41" i="3"/>
  <c r="D41" i="3"/>
  <c r="C41" i="3"/>
  <c r="B41" i="3"/>
  <c r="E40" i="3"/>
  <c r="D40" i="3"/>
  <c r="C40" i="3"/>
  <c r="B40" i="3"/>
  <c r="E39" i="3"/>
  <c r="D39" i="3"/>
  <c r="C39" i="3"/>
  <c r="B39" i="3"/>
  <c r="E38" i="3"/>
  <c r="D38" i="3"/>
  <c r="C38" i="3"/>
  <c r="B38" i="3"/>
  <c r="E37" i="3"/>
  <c r="D37" i="3"/>
  <c r="C37" i="3"/>
  <c r="B37" i="3"/>
  <c r="E36" i="3"/>
  <c r="D36" i="3"/>
  <c r="C36" i="3"/>
  <c r="B36" i="3"/>
  <c r="E35" i="3"/>
  <c r="D35" i="3"/>
  <c r="C35" i="3"/>
  <c r="B35" i="3"/>
  <c r="E34" i="3"/>
  <c r="D34" i="3"/>
  <c r="C34" i="3"/>
  <c r="B34" i="3"/>
  <c r="E33" i="3"/>
  <c r="D33" i="3"/>
  <c r="C33" i="3"/>
  <c r="B33" i="3"/>
  <c r="E32" i="3"/>
  <c r="D32" i="3"/>
  <c r="C32" i="3"/>
  <c r="B32" i="3"/>
  <c r="E30" i="3"/>
  <c r="D30" i="3"/>
  <c r="E29" i="3"/>
  <c r="D29" i="3"/>
  <c r="E28" i="3"/>
  <c r="D28" i="3"/>
  <c r="E27" i="3"/>
  <c r="D27" i="3"/>
  <c r="E26" i="3"/>
  <c r="D26" i="3"/>
  <c r="E25" i="3"/>
  <c r="D25" i="3"/>
  <c r="E24" i="3"/>
  <c r="D24" i="3"/>
  <c r="E23" i="3"/>
  <c r="D23" i="3"/>
  <c r="E22" i="3"/>
  <c r="D22" i="3"/>
  <c r="E21" i="3"/>
  <c r="D21" i="3"/>
  <c r="E20" i="3"/>
  <c r="D20" i="3"/>
  <c r="E19" i="3"/>
  <c r="D19" i="3"/>
  <c r="E18" i="3"/>
  <c r="D18" i="3"/>
  <c r="E17" i="3"/>
  <c r="D17" i="3"/>
  <c r="E16" i="3"/>
  <c r="D16" i="3"/>
  <c r="E15" i="3"/>
  <c r="D15" i="3"/>
  <c r="E14" i="3"/>
  <c r="D14" i="3"/>
  <c r="E13" i="3"/>
  <c r="D13" i="3"/>
  <c r="E12" i="3"/>
  <c r="D12" i="3"/>
  <c r="E11" i="3"/>
  <c r="D11" i="3"/>
  <c r="E10" i="3"/>
  <c r="D10" i="3"/>
  <c r="E9" i="3"/>
  <c r="D9" i="3"/>
  <c r="E8" i="3"/>
  <c r="D8" i="3"/>
  <c r="E7" i="3"/>
  <c r="D7" i="3"/>
  <c r="E6" i="3"/>
  <c r="D6" i="3"/>
  <c r="C30" i="3"/>
  <c r="B30" i="3"/>
  <c r="C29" i="3"/>
  <c r="B29" i="3"/>
  <c r="C28" i="3"/>
  <c r="B28" i="3"/>
  <c r="C27" i="3"/>
  <c r="B27" i="3"/>
  <c r="C26" i="3"/>
  <c r="B26" i="3"/>
  <c r="C25" i="3"/>
  <c r="B25" i="3"/>
  <c r="C24" i="3"/>
  <c r="B24" i="3"/>
  <c r="C23" i="3"/>
  <c r="B23" i="3"/>
  <c r="C22" i="3"/>
  <c r="B22" i="3"/>
  <c r="C21" i="3"/>
  <c r="B21" i="3"/>
  <c r="C20" i="3"/>
  <c r="B20" i="3"/>
  <c r="C19" i="3"/>
  <c r="B19" i="3"/>
  <c r="C18" i="3"/>
  <c r="B18" i="3"/>
  <c r="C17" i="3"/>
  <c r="B17" i="3"/>
  <c r="C16" i="3"/>
  <c r="B16" i="3"/>
  <c r="C15" i="3"/>
  <c r="B15" i="3"/>
  <c r="C14" i="3"/>
  <c r="B14" i="3"/>
  <c r="C13" i="3"/>
  <c r="B13" i="3"/>
  <c r="C12" i="3"/>
  <c r="B12" i="3"/>
  <c r="C11" i="3"/>
  <c r="B11" i="3"/>
  <c r="C10" i="3"/>
  <c r="B10" i="3"/>
  <c r="C9" i="3"/>
  <c r="B9" i="3"/>
  <c r="C8" i="3"/>
  <c r="B8" i="3"/>
  <c r="C7" i="3"/>
  <c r="B7" i="3"/>
  <c r="C6" i="3"/>
  <c r="B6" i="3"/>
  <c r="AL610" i="3"/>
  <c r="E482" i="2"/>
  <c r="G482" i="2" s="1"/>
  <c r="E481" i="2"/>
  <c r="G481" i="2" s="1"/>
  <c r="E480" i="2"/>
  <c r="G480" i="2" s="1"/>
  <c r="E479" i="2"/>
  <c r="G479" i="2" s="1"/>
  <c r="E478" i="2"/>
  <c r="G478" i="2" s="1"/>
  <c r="E477" i="2"/>
  <c r="G477" i="2" s="1"/>
  <c r="E476" i="2"/>
  <c r="G476" i="2" s="1"/>
  <c r="E475" i="2"/>
  <c r="G475" i="2" s="1"/>
  <c r="E474" i="2"/>
  <c r="G474" i="2" s="1"/>
  <c r="E473" i="2"/>
  <c r="G473" i="2" s="1"/>
  <c r="E472" i="2"/>
  <c r="G472" i="2" s="1"/>
  <c r="E471" i="2"/>
  <c r="G471" i="2" s="1"/>
  <c r="E470" i="2"/>
  <c r="G470" i="2" s="1"/>
  <c r="E469" i="2"/>
  <c r="G469" i="2" s="1"/>
  <c r="E468" i="2"/>
  <c r="G468" i="2" s="1"/>
  <c r="E467" i="2"/>
  <c r="G467" i="2" s="1"/>
  <c r="E466" i="2"/>
  <c r="G466" i="2" s="1"/>
  <c r="E465" i="2"/>
  <c r="G465" i="2" s="1"/>
  <c r="E464" i="2"/>
  <c r="G464" i="2" s="1"/>
  <c r="E463" i="2"/>
  <c r="G463" i="2" s="1"/>
  <c r="E462" i="2"/>
  <c r="G462" i="2" s="1"/>
  <c r="E461" i="2"/>
  <c r="G461" i="2" s="1"/>
  <c r="E460" i="2"/>
  <c r="G460" i="2" s="1"/>
  <c r="E459" i="2"/>
  <c r="G459" i="2" s="1"/>
  <c r="E458" i="2"/>
  <c r="G458" i="2" s="1"/>
  <c r="E457" i="2"/>
  <c r="G457" i="2" s="1"/>
  <c r="E456" i="2"/>
  <c r="G456" i="2" s="1"/>
  <c r="E455" i="2"/>
  <c r="G455" i="2" s="1"/>
  <c r="E454" i="2"/>
  <c r="G454" i="2" s="1"/>
  <c r="E453" i="2"/>
  <c r="G453" i="2" s="1"/>
  <c r="E452" i="2"/>
  <c r="G452" i="2" s="1"/>
  <c r="E451" i="2"/>
  <c r="G451" i="2" s="1"/>
  <c r="E450" i="2"/>
  <c r="G450" i="2" s="1"/>
  <c r="E449" i="2"/>
  <c r="G449" i="2" s="1"/>
  <c r="E448" i="2"/>
  <c r="G448" i="2" s="1"/>
  <c r="E447" i="2"/>
  <c r="G447" i="2" s="1"/>
  <c r="E446" i="2"/>
  <c r="G446" i="2" s="1"/>
  <c r="E445" i="2"/>
  <c r="G445" i="2" s="1"/>
  <c r="E444" i="2"/>
  <c r="G444" i="2" s="1"/>
  <c r="E443" i="2"/>
  <c r="G443" i="2" s="1"/>
  <c r="E442" i="2"/>
  <c r="G442" i="2" s="1"/>
  <c r="E441" i="2"/>
  <c r="G441" i="2" s="1"/>
  <c r="E440" i="2"/>
  <c r="G440" i="2" s="1"/>
  <c r="E439" i="2"/>
  <c r="G439" i="2" s="1"/>
  <c r="E438" i="2"/>
  <c r="G438" i="2" s="1"/>
  <c r="E437" i="2"/>
  <c r="G437" i="2" s="1"/>
  <c r="E436" i="2"/>
  <c r="G436" i="2" s="1"/>
  <c r="E435" i="2"/>
  <c r="G435" i="2" s="1"/>
  <c r="E434" i="2"/>
  <c r="G434" i="2" s="1"/>
  <c r="E433" i="2"/>
  <c r="G433" i="2" s="1"/>
  <c r="E432" i="2"/>
  <c r="G432" i="2" s="1"/>
  <c r="E431" i="2"/>
  <c r="G431" i="2" s="1"/>
  <c r="E430" i="2"/>
  <c r="G430" i="2" s="1"/>
  <c r="E429" i="2"/>
  <c r="G429" i="2" s="1"/>
  <c r="E428" i="2"/>
  <c r="G428" i="2" s="1"/>
  <c r="E427" i="2"/>
  <c r="G427" i="2" s="1"/>
  <c r="E426" i="2"/>
  <c r="G426" i="2" s="1"/>
  <c r="E425" i="2"/>
  <c r="G425" i="2" s="1"/>
  <c r="E424" i="2"/>
  <c r="G424" i="2" s="1"/>
  <c r="E423" i="2"/>
  <c r="G423" i="2" s="1"/>
  <c r="E422" i="2"/>
  <c r="G422" i="2" s="1"/>
  <c r="E421" i="2"/>
  <c r="G421" i="2" s="1"/>
  <c r="E420" i="2"/>
  <c r="G420" i="2" s="1"/>
  <c r="E419" i="2"/>
  <c r="G419" i="2" s="1"/>
  <c r="E418" i="2"/>
  <c r="G418" i="2" s="1"/>
  <c r="E417" i="2"/>
  <c r="G417" i="2" s="1"/>
  <c r="E416" i="2"/>
  <c r="G416" i="2" s="1"/>
  <c r="E415" i="2"/>
  <c r="G415" i="2" s="1"/>
  <c r="E414" i="2"/>
  <c r="G414" i="2" s="1"/>
  <c r="E413" i="2"/>
  <c r="G413" i="2" s="1"/>
  <c r="E412" i="2"/>
  <c r="G412" i="2" s="1"/>
  <c r="E411" i="2"/>
  <c r="G411" i="2" s="1"/>
  <c r="E410" i="2"/>
  <c r="G410" i="2" s="1"/>
  <c r="E409" i="2"/>
  <c r="G409" i="2" s="1"/>
  <c r="E408" i="2"/>
  <c r="G408" i="2" s="1"/>
  <c r="E407" i="2"/>
  <c r="G407" i="2" s="1"/>
  <c r="E406" i="2"/>
  <c r="G406" i="2" s="1"/>
  <c r="E405" i="2"/>
  <c r="G405" i="2" s="1"/>
  <c r="E404" i="2"/>
  <c r="G404" i="2" s="1"/>
  <c r="E403" i="2"/>
  <c r="G403" i="2" s="1"/>
  <c r="E402" i="2"/>
  <c r="G402" i="2" s="1"/>
  <c r="E401" i="2"/>
  <c r="G401" i="2" s="1"/>
  <c r="E400" i="2"/>
  <c r="G400" i="2" s="1"/>
  <c r="E399" i="2"/>
  <c r="G399" i="2" s="1"/>
  <c r="E398" i="2"/>
  <c r="G398" i="2" s="1"/>
  <c r="E397" i="2"/>
  <c r="G397" i="2" s="1"/>
  <c r="E396" i="2"/>
  <c r="G396" i="2" s="1"/>
  <c r="E395" i="2"/>
  <c r="G395" i="2" s="1"/>
  <c r="E394" i="2"/>
  <c r="G394" i="2" s="1"/>
  <c r="E393" i="2"/>
  <c r="G393" i="2" s="1"/>
  <c r="E392" i="2"/>
  <c r="G392" i="2" s="1"/>
  <c r="E391" i="2"/>
  <c r="G391" i="2" s="1"/>
  <c r="E390" i="2"/>
  <c r="G390" i="2" s="1"/>
  <c r="E389" i="2"/>
  <c r="G389" i="2" s="1"/>
  <c r="E388" i="2"/>
  <c r="G388" i="2" s="1"/>
  <c r="E387" i="2"/>
  <c r="G387" i="2" s="1"/>
  <c r="E386" i="2"/>
  <c r="G386" i="2" s="1"/>
  <c r="E385" i="2"/>
  <c r="G385" i="2" s="1"/>
  <c r="E384" i="2"/>
  <c r="G384" i="2" s="1"/>
  <c r="E383" i="2"/>
  <c r="G383" i="2" s="1"/>
  <c r="E382" i="2"/>
  <c r="G382" i="2" s="1"/>
  <c r="E381" i="2"/>
  <c r="G381" i="2" s="1"/>
  <c r="E380" i="2"/>
  <c r="G380" i="2" s="1"/>
  <c r="E379" i="2"/>
  <c r="G379" i="2" s="1"/>
  <c r="E378" i="2"/>
  <c r="G378" i="2" s="1"/>
  <c r="E377" i="2"/>
  <c r="G377" i="2" s="1"/>
  <c r="E376" i="2"/>
  <c r="G376" i="2" s="1"/>
  <c r="E375" i="2"/>
  <c r="G375" i="2" s="1"/>
  <c r="E374" i="2"/>
  <c r="G374" i="2" s="1"/>
  <c r="E373" i="2"/>
  <c r="G373" i="2" s="1"/>
  <c r="E372" i="2"/>
  <c r="G372" i="2" s="1"/>
  <c r="E371" i="2"/>
  <c r="G371" i="2" s="1"/>
  <c r="E370" i="2"/>
  <c r="G370" i="2" s="1"/>
  <c r="E369" i="2"/>
  <c r="G369" i="2" s="1"/>
  <c r="E368" i="2"/>
  <c r="G368" i="2" s="1"/>
  <c r="E367" i="2"/>
  <c r="G367" i="2" s="1"/>
  <c r="E366" i="2"/>
  <c r="G366" i="2" s="1"/>
  <c r="E365" i="2"/>
  <c r="G365" i="2" s="1"/>
  <c r="E364" i="2"/>
  <c r="G364" i="2" s="1"/>
  <c r="E363" i="2"/>
  <c r="G363" i="2" s="1"/>
  <c r="E362" i="2"/>
  <c r="G362" i="2" s="1"/>
  <c r="E361" i="2"/>
  <c r="G361" i="2" s="1"/>
  <c r="E360" i="2"/>
  <c r="G360" i="2" s="1"/>
  <c r="E359" i="2"/>
  <c r="G359" i="2" s="1"/>
  <c r="E358" i="2"/>
  <c r="G358" i="2" s="1"/>
  <c r="E357" i="2"/>
  <c r="G357" i="2" s="1"/>
  <c r="E356" i="2"/>
  <c r="G356" i="2" s="1"/>
  <c r="E355" i="2"/>
  <c r="G355" i="2" s="1"/>
  <c r="E354" i="2"/>
  <c r="G354" i="2" s="1"/>
  <c r="E353" i="2"/>
  <c r="G353" i="2" s="1"/>
  <c r="E352" i="2"/>
  <c r="G352" i="2" s="1"/>
  <c r="E351" i="2"/>
  <c r="G351" i="2" s="1"/>
  <c r="E350" i="2"/>
  <c r="G350" i="2" s="1"/>
  <c r="E349" i="2"/>
  <c r="G349" i="2" s="1"/>
  <c r="E348" i="2"/>
  <c r="G348" i="2" s="1"/>
  <c r="E347" i="2"/>
  <c r="G347" i="2" s="1"/>
  <c r="E346" i="2"/>
  <c r="G346" i="2" s="1"/>
  <c r="E345" i="2"/>
  <c r="G345" i="2" s="1"/>
  <c r="E344" i="2"/>
  <c r="G344" i="2" s="1"/>
  <c r="E343" i="2"/>
  <c r="G343" i="2" s="1"/>
  <c r="E342" i="2"/>
  <c r="G342" i="2" s="1"/>
  <c r="E341" i="2"/>
  <c r="G341" i="2" s="1"/>
  <c r="E340" i="2"/>
  <c r="G340" i="2" s="1"/>
  <c r="E339" i="2"/>
  <c r="G339" i="2" s="1"/>
  <c r="E338" i="2"/>
  <c r="G338" i="2" s="1"/>
  <c r="E337" i="2"/>
  <c r="G337" i="2" s="1"/>
  <c r="E336" i="2"/>
  <c r="G336" i="2" s="1"/>
  <c r="E335" i="2"/>
  <c r="G335" i="2" s="1"/>
  <c r="E334" i="2"/>
  <c r="G334" i="2" s="1"/>
  <c r="E333" i="2"/>
  <c r="G333" i="2" s="1"/>
  <c r="E332" i="2"/>
  <c r="G332" i="2" s="1"/>
  <c r="E331" i="2"/>
  <c r="G331" i="2" s="1"/>
  <c r="E330" i="2"/>
  <c r="G330" i="2" s="1"/>
  <c r="E329" i="2"/>
  <c r="G329" i="2" s="1"/>
  <c r="E328" i="2"/>
  <c r="G328" i="2" s="1"/>
  <c r="E327" i="2"/>
  <c r="G327" i="2" s="1"/>
  <c r="E326" i="2"/>
  <c r="G326" i="2" s="1"/>
  <c r="E325" i="2"/>
  <c r="G325" i="2" s="1"/>
  <c r="E324" i="2"/>
  <c r="G324" i="2" s="1"/>
  <c r="E323" i="2"/>
  <c r="G323" i="2" s="1"/>
  <c r="E322" i="2"/>
  <c r="G322" i="2" s="1"/>
  <c r="E321" i="2"/>
  <c r="G321" i="2" s="1"/>
  <c r="E320" i="2"/>
  <c r="G320" i="2" s="1"/>
  <c r="E319" i="2"/>
  <c r="G319" i="2" s="1"/>
  <c r="E318" i="2"/>
  <c r="G318" i="2" s="1"/>
  <c r="E317" i="2"/>
  <c r="G317" i="2" s="1"/>
  <c r="E316" i="2"/>
  <c r="G316" i="2" s="1"/>
  <c r="E315" i="2"/>
  <c r="G315" i="2" s="1"/>
  <c r="E314" i="2"/>
  <c r="G314" i="2" s="1"/>
  <c r="E313" i="2"/>
  <c r="G313" i="2" s="1"/>
  <c r="E312" i="2"/>
  <c r="G312" i="2" s="1"/>
  <c r="E311" i="2"/>
  <c r="G311" i="2" s="1"/>
  <c r="E310" i="2"/>
  <c r="G310" i="2" s="1"/>
  <c r="E309" i="2"/>
  <c r="G309" i="2" s="1"/>
  <c r="E308" i="2"/>
  <c r="G308" i="2" s="1"/>
  <c r="E307" i="2"/>
  <c r="G307" i="2" s="1"/>
  <c r="E306" i="2"/>
  <c r="G306" i="2" s="1"/>
  <c r="E305" i="2"/>
  <c r="G305" i="2" s="1"/>
  <c r="E304" i="2"/>
  <c r="G304" i="2" s="1"/>
  <c r="E303" i="2"/>
  <c r="G303" i="2" s="1"/>
  <c r="E302" i="2"/>
  <c r="G302" i="2" s="1"/>
  <c r="E301" i="2"/>
  <c r="G301" i="2" s="1"/>
  <c r="E300" i="2"/>
  <c r="G300" i="2" s="1"/>
  <c r="E299" i="2"/>
  <c r="G299" i="2" s="1"/>
  <c r="E298" i="2"/>
  <c r="G298" i="2" s="1"/>
  <c r="E297" i="2"/>
  <c r="G297" i="2" s="1"/>
  <c r="E296" i="2"/>
  <c r="G296" i="2" s="1"/>
  <c r="E295" i="2"/>
  <c r="G295" i="2" s="1"/>
  <c r="E294" i="2"/>
  <c r="G294" i="2" s="1"/>
  <c r="E293" i="2"/>
  <c r="G293" i="2" s="1"/>
  <c r="E292" i="2"/>
  <c r="G292" i="2" s="1"/>
  <c r="E291" i="2"/>
  <c r="G291" i="2" s="1"/>
  <c r="E290" i="2"/>
  <c r="G290" i="2" s="1"/>
  <c r="E289" i="2"/>
  <c r="G289" i="2" s="1"/>
  <c r="E288" i="2"/>
  <c r="G288" i="2" s="1"/>
  <c r="E287" i="2"/>
  <c r="G287" i="2" s="1"/>
  <c r="E286" i="2"/>
  <c r="G286" i="2" s="1"/>
  <c r="E285" i="2"/>
  <c r="G285" i="2" s="1"/>
  <c r="E284" i="2"/>
  <c r="G284" i="2" s="1"/>
  <c r="E283" i="2"/>
  <c r="G283" i="2" s="1"/>
  <c r="E282" i="2"/>
  <c r="G282" i="2" s="1"/>
  <c r="E281" i="2"/>
  <c r="G281" i="2" s="1"/>
  <c r="E280" i="2"/>
  <c r="G280" i="2" s="1"/>
  <c r="E279" i="2"/>
  <c r="G279" i="2" s="1"/>
  <c r="E278" i="2"/>
  <c r="G278" i="2" s="1"/>
  <c r="E277" i="2"/>
  <c r="G277" i="2" s="1"/>
  <c r="E276" i="2"/>
  <c r="G276" i="2" s="1"/>
  <c r="E275" i="2"/>
  <c r="G275" i="2" s="1"/>
  <c r="E274" i="2"/>
  <c r="G274" i="2" s="1"/>
  <c r="E273" i="2"/>
  <c r="G273" i="2" s="1"/>
  <c r="E272" i="2"/>
  <c r="G272" i="2" s="1"/>
  <c r="E271" i="2"/>
  <c r="G271" i="2" s="1"/>
  <c r="E270" i="2"/>
  <c r="G270" i="2" s="1"/>
  <c r="E269" i="2"/>
  <c r="G269" i="2" s="1"/>
  <c r="E268" i="2"/>
  <c r="G268" i="2" s="1"/>
  <c r="E267" i="2"/>
  <c r="G267" i="2" s="1"/>
  <c r="E266" i="2"/>
  <c r="G266" i="2" s="1"/>
  <c r="E265" i="2"/>
  <c r="G265" i="2" s="1"/>
  <c r="E264" i="2"/>
  <c r="G264" i="2" s="1"/>
  <c r="E263" i="2"/>
  <c r="G263" i="2" s="1"/>
  <c r="E262" i="2"/>
  <c r="G262" i="2" s="1"/>
  <c r="E261" i="2"/>
  <c r="G261" i="2" s="1"/>
  <c r="E260" i="2"/>
  <c r="G260" i="2" s="1"/>
  <c r="E259" i="2"/>
  <c r="G259" i="2" s="1"/>
  <c r="E258" i="2"/>
  <c r="G258" i="2" s="1"/>
  <c r="E257" i="2"/>
  <c r="G257" i="2" s="1"/>
  <c r="E256" i="2"/>
  <c r="G256" i="2" s="1"/>
  <c r="E255" i="2"/>
  <c r="G255" i="2" s="1"/>
  <c r="E254" i="2"/>
  <c r="G254" i="2" s="1"/>
  <c r="E253" i="2"/>
  <c r="G253" i="2" s="1"/>
  <c r="E252" i="2"/>
  <c r="G252" i="2" s="1"/>
  <c r="E251" i="2"/>
  <c r="G251" i="2" s="1"/>
  <c r="E250" i="2"/>
  <c r="G250" i="2" s="1"/>
  <c r="E249" i="2"/>
  <c r="G249" i="2" s="1"/>
  <c r="E248" i="2"/>
  <c r="G248" i="2" s="1"/>
  <c r="E247" i="2"/>
  <c r="G247" i="2" s="1"/>
  <c r="E246" i="2"/>
  <c r="G246" i="2" s="1"/>
  <c r="E245" i="2"/>
  <c r="G245" i="2" s="1"/>
  <c r="E244" i="2"/>
  <c r="G244" i="2" s="1"/>
  <c r="E243" i="2"/>
  <c r="G243" i="2" s="1"/>
  <c r="E242" i="2"/>
  <c r="G242" i="2" s="1"/>
  <c r="E241" i="2"/>
  <c r="G241" i="2" s="1"/>
  <c r="E240" i="2"/>
  <c r="G240" i="2" s="1"/>
  <c r="E239" i="2"/>
  <c r="G239" i="2" s="1"/>
  <c r="E238" i="2"/>
  <c r="G238" i="2" s="1"/>
  <c r="E237" i="2"/>
  <c r="G237" i="2" s="1"/>
  <c r="E236" i="2"/>
  <c r="G236" i="2" s="1"/>
  <c r="E235" i="2"/>
  <c r="G235" i="2" s="1"/>
  <c r="E234" i="2"/>
  <c r="G234" i="2" s="1"/>
  <c r="E233" i="2"/>
  <c r="G233" i="2" s="1"/>
  <c r="E232" i="2"/>
  <c r="G232" i="2" s="1"/>
  <c r="E231" i="2"/>
  <c r="G231" i="2" s="1"/>
  <c r="E230" i="2"/>
  <c r="G230" i="2" s="1"/>
  <c r="E229" i="2"/>
  <c r="G229" i="2" s="1"/>
  <c r="E228" i="2"/>
  <c r="G228" i="2" s="1"/>
  <c r="E227" i="2"/>
  <c r="G227" i="2" s="1"/>
  <c r="E226" i="2"/>
  <c r="G226" i="2" s="1"/>
  <c r="E225" i="2"/>
  <c r="G225" i="2" s="1"/>
  <c r="E224" i="2"/>
  <c r="G224" i="2" s="1"/>
  <c r="E223" i="2"/>
  <c r="G223" i="2" s="1"/>
  <c r="E222" i="2"/>
  <c r="G222" i="2" s="1"/>
  <c r="E221" i="2"/>
  <c r="G221" i="2" s="1"/>
  <c r="E220" i="2"/>
  <c r="G220" i="2" s="1"/>
  <c r="E219" i="2"/>
  <c r="G219" i="2" s="1"/>
  <c r="E218" i="2"/>
  <c r="G218" i="2" s="1"/>
  <c r="E217" i="2"/>
  <c r="G217" i="2" s="1"/>
  <c r="E216" i="2"/>
  <c r="G216" i="2" s="1"/>
  <c r="E215" i="2"/>
  <c r="G215" i="2" s="1"/>
  <c r="E214" i="2"/>
  <c r="G214" i="2" s="1"/>
  <c r="E213" i="2"/>
  <c r="G213" i="2" s="1"/>
  <c r="E212" i="2"/>
  <c r="G212" i="2" s="1"/>
  <c r="E211" i="2"/>
  <c r="G211" i="2" s="1"/>
  <c r="E210" i="2"/>
  <c r="G210" i="2" s="1"/>
  <c r="E209" i="2"/>
  <c r="G209" i="2" s="1"/>
  <c r="E208" i="2"/>
  <c r="G208" i="2" s="1"/>
  <c r="E207" i="2"/>
  <c r="G207" i="2" s="1"/>
  <c r="E206" i="2"/>
  <c r="G206" i="2" s="1"/>
  <c r="E205" i="2"/>
  <c r="G205" i="2" s="1"/>
  <c r="E204" i="2"/>
  <c r="G204" i="2" s="1"/>
  <c r="E203" i="2"/>
  <c r="G203" i="2" s="1"/>
  <c r="E202" i="2"/>
  <c r="G202" i="2" s="1"/>
  <c r="E201" i="2"/>
  <c r="G201" i="2" s="1"/>
  <c r="E200" i="2"/>
  <c r="G200" i="2" s="1"/>
  <c r="E199" i="2"/>
  <c r="G199" i="2" s="1"/>
  <c r="E198" i="2"/>
  <c r="G198" i="2" s="1"/>
  <c r="E197" i="2"/>
  <c r="G197" i="2" s="1"/>
  <c r="E196" i="2"/>
  <c r="G196" i="2" s="1"/>
  <c r="E195" i="2"/>
  <c r="G195" i="2" s="1"/>
  <c r="E194" i="2"/>
  <c r="G194" i="2" s="1"/>
  <c r="E193" i="2"/>
  <c r="G193" i="2" s="1"/>
  <c r="E192" i="2"/>
  <c r="G192" i="2" s="1"/>
  <c r="E191" i="2"/>
  <c r="G191" i="2" s="1"/>
  <c r="E190" i="2"/>
  <c r="G190" i="2" s="1"/>
  <c r="E189" i="2"/>
  <c r="G189" i="2" s="1"/>
  <c r="E188" i="2"/>
  <c r="G188" i="2" s="1"/>
  <c r="E187" i="2"/>
  <c r="G187" i="2" s="1"/>
  <c r="E186" i="2"/>
  <c r="G186" i="2" s="1"/>
  <c r="E185" i="2"/>
  <c r="G185" i="2" s="1"/>
  <c r="E184" i="2"/>
  <c r="G184" i="2" s="1"/>
  <c r="E183" i="2"/>
  <c r="G183" i="2" s="1"/>
  <c r="E182" i="2"/>
  <c r="G182" i="2" s="1"/>
  <c r="E181" i="2"/>
  <c r="G181" i="2" s="1"/>
  <c r="E180" i="2"/>
  <c r="G180" i="2" s="1"/>
  <c r="E179" i="2"/>
  <c r="G179" i="2" s="1"/>
  <c r="E178" i="2"/>
  <c r="G178" i="2" s="1"/>
  <c r="E177" i="2"/>
  <c r="G177" i="2" s="1"/>
  <c r="E176" i="2"/>
  <c r="G176" i="2" s="1"/>
  <c r="E175" i="2"/>
  <c r="G175" i="2" s="1"/>
  <c r="E174" i="2"/>
  <c r="G174" i="2" s="1"/>
  <c r="E173" i="2"/>
  <c r="G173" i="2" s="1"/>
  <c r="E172" i="2"/>
  <c r="G172" i="2" s="1"/>
  <c r="E171" i="2"/>
  <c r="G171" i="2" s="1"/>
  <c r="E170" i="2"/>
  <c r="G170" i="2" s="1"/>
  <c r="E169" i="2"/>
  <c r="G169" i="2" s="1"/>
  <c r="E168" i="2"/>
  <c r="G168" i="2" s="1"/>
  <c r="E167" i="2"/>
  <c r="G167" i="2" s="1"/>
  <c r="E166" i="2"/>
  <c r="G166" i="2" s="1"/>
  <c r="E165" i="2"/>
  <c r="G165" i="2" s="1"/>
  <c r="E164" i="2"/>
  <c r="G164" i="2" s="1"/>
  <c r="E163" i="2"/>
  <c r="G163" i="2" s="1"/>
  <c r="E162" i="2"/>
  <c r="G162" i="2" s="1"/>
  <c r="E161" i="2"/>
  <c r="G161" i="2" s="1"/>
  <c r="E160" i="2"/>
  <c r="G160" i="2" s="1"/>
  <c r="E159" i="2"/>
  <c r="G159" i="2" s="1"/>
  <c r="E158" i="2"/>
  <c r="G158" i="2" s="1"/>
  <c r="E157" i="2"/>
  <c r="G157" i="2" s="1"/>
  <c r="E156" i="2"/>
  <c r="G156" i="2" s="1"/>
  <c r="E155" i="2"/>
  <c r="G155" i="2" s="1"/>
  <c r="E154" i="2"/>
  <c r="G154" i="2" s="1"/>
  <c r="E153" i="2"/>
  <c r="G153" i="2" s="1"/>
  <c r="E152" i="2"/>
  <c r="G152" i="2" s="1"/>
  <c r="E151" i="2"/>
  <c r="G151" i="2" s="1"/>
  <c r="E150" i="2"/>
  <c r="G150" i="2" s="1"/>
  <c r="E149" i="2"/>
  <c r="G149" i="2" s="1"/>
  <c r="E148" i="2"/>
  <c r="G148" i="2" s="1"/>
  <c r="E147" i="2"/>
  <c r="G147" i="2" s="1"/>
  <c r="E146" i="2"/>
  <c r="G146" i="2" s="1"/>
  <c r="E145" i="2"/>
  <c r="G145" i="2" s="1"/>
  <c r="E144" i="2"/>
  <c r="G144" i="2" s="1"/>
  <c r="E143" i="2"/>
  <c r="G143" i="2" s="1"/>
  <c r="E142" i="2"/>
  <c r="G142" i="2" s="1"/>
  <c r="E141" i="2"/>
  <c r="G141" i="2" s="1"/>
  <c r="E140" i="2"/>
  <c r="G140" i="2" s="1"/>
  <c r="E139" i="2"/>
  <c r="G139" i="2" s="1"/>
  <c r="E138" i="2"/>
  <c r="G138" i="2" s="1"/>
  <c r="E137" i="2"/>
  <c r="G137" i="2" s="1"/>
  <c r="E136" i="2"/>
  <c r="G136" i="2" s="1"/>
  <c r="E135" i="2"/>
  <c r="G135" i="2" s="1"/>
  <c r="E134" i="2"/>
  <c r="G134" i="2" s="1"/>
  <c r="E133" i="2"/>
  <c r="G133" i="2" s="1"/>
  <c r="E132" i="2"/>
  <c r="G132" i="2" s="1"/>
  <c r="E131" i="2"/>
  <c r="G131" i="2" s="1"/>
  <c r="E130" i="2"/>
  <c r="G130" i="2" s="1"/>
  <c r="E129" i="2"/>
  <c r="G129" i="2" s="1"/>
  <c r="E128" i="2"/>
  <c r="G128" i="2" s="1"/>
  <c r="E127" i="2"/>
  <c r="G127" i="2" s="1"/>
  <c r="E126" i="2"/>
  <c r="G126" i="2" s="1"/>
  <c r="E125" i="2"/>
  <c r="G125" i="2" s="1"/>
  <c r="E124" i="2"/>
  <c r="G124" i="2" s="1"/>
  <c r="E123" i="2"/>
  <c r="G123" i="2" s="1"/>
  <c r="E122" i="2"/>
  <c r="G122" i="2" s="1"/>
  <c r="E121" i="2"/>
  <c r="G121" i="2" s="1"/>
  <c r="E120" i="2"/>
  <c r="G120" i="2" s="1"/>
  <c r="E119" i="2"/>
  <c r="G119" i="2" s="1"/>
  <c r="E118" i="2"/>
  <c r="G118" i="2" s="1"/>
  <c r="E117" i="2"/>
  <c r="G117" i="2" s="1"/>
  <c r="E116" i="2"/>
  <c r="G116" i="2" s="1"/>
  <c r="E115" i="2"/>
  <c r="G115" i="2" s="1"/>
  <c r="E114" i="2"/>
  <c r="G114" i="2" s="1"/>
  <c r="E113" i="2"/>
  <c r="G113" i="2" s="1"/>
  <c r="E112" i="2"/>
  <c r="G112" i="2" s="1"/>
  <c r="E111" i="2"/>
  <c r="G111" i="2" s="1"/>
  <c r="E110" i="2"/>
  <c r="G110" i="2" s="1"/>
  <c r="E109" i="2"/>
  <c r="G109" i="2" s="1"/>
  <c r="E108" i="2"/>
  <c r="G108" i="2" s="1"/>
  <c r="E107" i="2"/>
  <c r="G107" i="2" s="1"/>
  <c r="E106" i="2"/>
  <c r="G106" i="2" s="1"/>
  <c r="E105" i="2"/>
  <c r="G105" i="2" s="1"/>
  <c r="E104" i="2"/>
  <c r="G104" i="2" s="1"/>
  <c r="E103" i="2"/>
  <c r="G103" i="2" s="1"/>
  <c r="E102" i="2"/>
  <c r="G102" i="2" s="1"/>
  <c r="E101" i="2"/>
  <c r="G101" i="2" s="1"/>
  <c r="E100" i="2"/>
  <c r="G100" i="2" s="1"/>
  <c r="E99" i="2"/>
  <c r="G99" i="2" s="1"/>
  <c r="E98" i="2"/>
  <c r="G98" i="2" s="1"/>
  <c r="E97" i="2"/>
  <c r="G97" i="2" s="1"/>
  <c r="E96" i="2"/>
  <c r="G96" i="2" s="1"/>
  <c r="E95" i="2"/>
  <c r="G95" i="2" s="1"/>
  <c r="E94" i="2"/>
  <c r="G94" i="2" s="1"/>
  <c r="E93" i="2"/>
  <c r="G93" i="2" s="1"/>
  <c r="E92" i="2"/>
  <c r="G92" i="2" s="1"/>
  <c r="E91" i="2"/>
  <c r="G91" i="2" s="1"/>
  <c r="E90" i="2"/>
  <c r="G90" i="2" s="1"/>
  <c r="E89" i="2"/>
  <c r="G89" i="2" s="1"/>
  <c r="E88" i="2"/>
  <c r="G88" i="2" s="1"/>
  <c r="E87" i="2"/>
  <c r="G87" i="2" s="1"/>
  <c r="E86" i="2"/>
  <c r="G86" i="2" s="1"/>
  <c r="E85" i="2"/>
  <c r="G85" i="2" s="1"/>
  <c r="E84" i="2"/>
  <c r="G84" i="2" s="1"/>
  <c r="E83" i="2"/>
  <c r="G83" i="2" s="1"/>
  <c r="E82" i="2"/>
  <c r="G82" i="2" s="1"/>
  <c r="E81" i="2"/>
  <c r="G81" i="2" s="1"/>
  <c r="E80" i="2"/>
  <c r="G80" i="2" s="1"/>
  <c r="E79" i="2"/>
  <c r="G79" i="2" s="1"/>
  <c r="E78" i="2"/>
  <c r="G78" i="2" s="1"/>
  <c r="E77" i="2"/>
  <c r="G77" i="2" s="1"/>
  <c r="E76" i="2"/>
  <c r="G76" i="2" s="1"/>
  <c r="E75" i="2"/>
  <c r="G75" i="2" s="1"/>
  <c r="E74" i="2"/>
  <c r="G74" i="2" s="1"/>
  <c r="E73" i="2"/>
  <c r="G73" i="2" s="1"/>
  <c r="E72" i="2"/>
  <c r="G72" i="2" s="1"/>
  <c r="E71" i="2"/>
  <c r="G71" i="2" s="1"/>
  <c r="E70" i="2"/>
  <c r="G70" i="2" s="1"/>
  <c r="E69" i="2"/>
  <c r="G69" i="2" s="1"/>
  <c r="E68" i="2"/>
  <c r="G68" i="2" s="1"/>
  <c r="E67" i="2"/>
  <c r="G67" i="2" s="1"/>
  <c r="E66" i="2"/>
  <c r="G66" i="2" s="1"/>
  <c r="E65" i="2"/>
  <c r="G65" i="2" s="1"/>
  <c r="E64" i="2"/>
  <c r="G64" i="2" s="1"/>
  <c r="E63" i="2"/>
  <c r="G63" i="2" s="1"/>
  <c r="E62" i="2"/>
  <c r="G62" i="2" s="1"/>
  <c r="E61" i="2"/>
  <c r="G61" i="2" s="1"/>
  <c r="E60" i="2"/>
  <c r="G60" i="2" s="1"/>
  <c r="E59" i="2"/>
  <c r="G59" i="2" s="1"/>
  <c r="E58" i="2"/>
  <c r="G58" i="2" s="1"/>
  <c r="E57" i="2"/>
  <c r="G57" i="2" s="1"/>
  <c r="E56" i="2"/>
  <c r="G56" i="2" s="1"/>
  <c r="E55" i="2"/>
  <c r="G55" i="2" s="1"/>
  <c r="E54" i="2"/>
  <c r="G54" i="2" s="1"/>
  <c r="E53" i="2"/>
  <c r="G53" i="2" s="1"/>
  <c r="E52" i="2"/>
  <c r="G52" i="2" s="1"/>
  <c r="E51" i="2"/>
  <c r="G51" i="2" s="1"/>
  <c r="E50" i="2"/>
  <c r="G50" i="2" s="1"/>
  <c r="E49" i="2"/>
  <c r="G49" i="2" s="1"/>
  <c r="E48" i="2"/>
  <c r="G48" i="2" s="1"/>
  <c r="E47" i="2"/>
  <c r="G47" i="2" s="1"/>
  <c r="E46" i="2"/>
  <c r="G46" i="2" s="1"/>
  <c r="E45" i="2"/>
  <c r="G45" i="2" s="1"/>
  <c r="E44" i="2"/>
  <c r="G44" i="2" s="1"/>
  <c r="E43" i="2"/>
  <c r="G43" i="2" s="1"/>
  <c r="E42" i="2"/>
  <c r="G42" i="2" s="1"/>
  <c r="E41" i="2"/>
  <c r="G41" i="2" s="1"/>
  <c r="E40" i="2"/>
  <c r="G40" i="2" s="1"/>
  <c r="E39" i="2"/>
  <c r="G39" i="2" s="1"/>
  <c r="E38" i="2"/>
  <c r="G38" i="2" s="1"/>
  <c r="E37" i="2"/>
  <c r="G37" i="2" s="1"/>
  <c r="E36" i="2"/>
  <c r="G36" i="2" s="1"/>
  <c r="E35" i="2"/>
  <c r="G35" i="2" s="1"/>
  <c r="E34" i="2"/>
  <c r="G34" i="2" s="1"/>
  <c r="E33" i="2"/>
  <c r="G33" i="2" s="1"/>
  <c r="E32" i="2"/>
  <c r="G32" i="2" s="1"/>
  <c r="E31" i="2"/>
  <c r="G31" i="2" s="1"/>
  <c r="E30" i="2"/>
  <c r="G30" i="2" s="1"/>
  <c r="E29" i="2"/>
  <c r="G29" i="2" s="1"/>
  <c r="E28" i="2"/>
  <c r="G28" i="2" s="1"/>
  <c r="E27" i="2"/>
  <c r="G27" i="2" s="1"/>
  <c r="E26" i="2"/>
  <c r="G26" i="2" s="1"/>
  <c r="E25" i="2"/>
  <c r="G25" i="2" s="1"/>
  <c r="E24" i="2"/>
  <c r="G24" i="2" s="1"/>
  <c r="E23" i="2"/>
  <c r="G23" i="2" s="1"/>
  <c r="E22" i="2"/>
  <c r="G22" i="2" s="1"/>
  <c r="E21" i="2"/>
  <c r="G21" i="2" s="1"/>
  <c r="E20" i="2"/>
  <c r="G20" i="2" s="1"/>
  <c r="E19" i="2"/>
  <c r="G19" i="2" s="1"/>
  <c r="E18" i="2"/>
  <c r="G18" i="2" s="1"/>
  <c r="E17" i="2"/>
  <c r="G17" i="2" s="1"/>
  <c r="E16" i="2"/>
  <c r="G16" i="2" s="1"/>
  <c r="E15" i="2"/>
  <c r="G15" i="2" s="1"/>
  <c r="E14" i="2"/>
  <c r="G14" i="2" s="1"/>
  <c r="E13" i="2"/>
  <c r="G13" i="2" s="1"/>
  <c r="E12" i="2"/>
  <c r="G12" i="2" s="1"/>
  <c r="E11" i="2"/>
  <c r="G11" i="2" s="1"/>
  <c r="E10" i="2"/>
  <c r="G10" i="2" s="1"/>
  <c r="E9" i="2"/>
  <c r="G9" i="2" s="1"/>
  <c r="E8" i="2"/>
  <c r="G8" i="2" s="1"/>
  <c r="E7" i="2"/>
  <c r="G7" i="2" s="1"/>
  <c r="E6" i="2"/>
  <c r="G6" i="2" s="1"/>
  <c r="F21" i="3" l="1"/>
  <c r="M7" i="3"/>
  <c r="M15" i="3"/>
  <c r="M40" i="3"/>
  <c r="M65" i="3"/>
  <c r="M32" i="3"/>
  <c r="M56" i="3"/>
  <c r="F135" i="3"/>
  <c r="F148" i="3"/>
  <c r="F199" i="3"/>
  <c r="F85" i="3"/>
  <c r="F106" i="3"/>
  <c r="F144" i="3"/>
  <c r="F181" i="3"/>
  <c r="M109" i="3"/>
  <c r="M168" i="3"/>
  <c r="M194" i="3"/>
  <c r="M23" i="3"/>
  <c r="M73" i="3"/>
  <c r="F114" i="3"/>
  <c r="F127" i="3"/>
  <c r="F139" i="3"/>
  <c r="F191" i="3"/>
  <c r="M117" i="3"/>
  <c r="M177" i="3"/>
  <c r="F31" i="3"/>
  <c r="T83" i="6"/>
  <c r="D64" i="6"/>
  <c r="D21" i="6"/>
  <c r="F21" i="6" s="1"/>
  <c r="F152" i="3"/>
  <c r="T37" i="3"/>
  <c r="M126" i="3"/>
  <c r="M134" i="3"/>
  <c r="M150" i="3"/>
  <c r="M159" i="3"/>
  <c r="M167" i="3"/>
  <c r="M203" i="3"/>
  <c r="F11" i="3"/>
  <c r="F27" i="3"/>
  <c r="F17" i="3"/>
  <c r="F83" i="3"/>
  <c r="F92" i="3"/>
  <c r="M88" i="3"/>
  <c r="T26" i="3"/>
  <c r="T67" i="3"/>
  <c r="T93" i="3"/>
  <c r="F112" i="3"/>
  <c r="F137" i="3"/>
  <c r="F146" i="3"/>
  <c r="F154" i="3"/>
  <c r="F162" i="3"/>
  <c r="F171" i="3"/>
  <c r="F197" i="3"/>
  <c r="M107" i="3"/>
  <c r="M132" i="3"/>
  <c r="M140" i="3"/>
  <c r="M148" i="3"/>
  <c r="M156" i="3"/>
  <c r="M201" i="3"/>
  <c r="F6" i="3"/>
  <c r="F22" i="3"/>
  <c r="F35" i="3"/>
  <c r="F43" i="3"/>
  <c r="F51" i="3"/>
  <c r="F60" i="3"/>
  <c r="F68" i="3"/>
  <c r="F76" i="3"/>
  <c r="F84" i="3"/>
  <c r="F93" i="3"/>
  <c r="M6" i="3"/>
  <c r="M14" i="3"/>
  <c r="M22" i="3"/>
  <c r="M31" i="3"/>
  <c r="M39" i="3"/>
  <c r="M47" i="3"/>
  <c r="M55" i="3"/>
  <c r="M64" i="3"/>
  <c r="M72" i="3"/>
  <c r="M81" i="3"/>
  <c r="M89" i="3"/>
  <c r="M97" i="3"/>
  <c r="T11" i="3"/>
  <c r="T19" i="3"/>
  <c r="T27" i="3"/>
  <c r="T36" i="3"/>
  <c r="T44" i="3"/>
  <c r="T52" i="3"/>
  <c r="T60" i="3"/>
  <c r="T68" i="3"/>
  <c r="T77" i="3"/>
  <c r="T86" i="3"/>
  <c r="F105" i="3"/>
  <c r="F113" i="3"/>
  <c r="F122" i="3"/>
  <c r="M48" i="3"/>
  <c r="M82" i="3"/>
  <c r="M90" i="3"/>
  <c r="M98" i="3"/>
  <c r="T12" i="3"/>
  <c r="T20" i="3"/>
  <c r="T28" i="3"/>
  <c r="T45" i="3"/>
  <c r="T53" i="3"/>
  <c r="T61" i="3"/>
  <c r="T69" i="3"/>
  <c r="T78" i="3"/>
  <c r="T87" i="3"/>
  <c r="F123" i="3"/>
  <c r="F131" i="3"/>
  <c r="F156" i="3"/>
  <c r="F164" i="3"/>
  <c r="F173" i="3"/>
  <c r="M142" i="3"/>
  <c r="M176" i="3"/>
  <c r="M185" i="3"/>
  <c r="M193" i="3"/>
  <c r="F10" i="3"/>
  <c r="F26" i="3"/>
  <c r="F37" i="3"/>
  <c r="F45" i="3"/>
  <c r="F53" i="3"/>
  <c r="F62" i="3"/>
  <c r="F70" i="3"/>
  <c r="F78" i="3"/>
  <c r="F86" i="3"/>
  <c r="F95" i="3"/>
  <c r="M8" i="3"/>
  <c r="M16" i="3"/>
  <c r="M24" i="3"/>
  <c r="M33" i="3"/>
  <c r="M41" i="3"/>
  <c r="M49" i="3"/>
  <c r="M57" i="3"/>
  <c r="M66" i="3"/>
  <c r="M74" i="3"/>
  <c r="M83" i="3"/>
  <c r="M91" i="3"/>
  <c r="M99" i="3"/>
  <c r="T13" i="3"/>
  <c r="T21" i="3"/>
  <c r="T29" i="3"/>
  <c r="T38" i="3"/>
  <c r="T46" i="3"/>
  <c r="T54" i="3"/>
  <c r="T62" i="3"/>
  <c r="T70" i="3"/>
  <c r="T79" i="3"/>
  <c r="T88" i="3"/>
  <c r="F107" i="3"/>
  <c r="F115" i="3"/>
  <c r="F124" i="3"/>
  <c r="F132" i="3"/>
  <c r="F140" i="3"/>
  <c r="F149" i="3"/>
  <c r="F157" i="3"/>
  <c r="F165" i="3"/>
  <c r="F174" i="3"/>
  <c r="M110" i="3"/>
  <c r="M118" i="3"/>
  <c r="M127" i="3"/>
  <c r="M135" i="3"/>
  <c r="M143" i="3"/>
  <c r="M151" i="3"/>
  <c r="M160" i="3"/>
  <c r="F88" i="3"/>
  <c r="M136" i="3"/>
  <c r="T23" i="3"/>
  <c r="T31" i="3"/>
  <c r="T40" i="3"/>
  <c r="T48" i="3"/>
  <c r="T56" i="3"/>
  <c r="T64" i="3"/>
  <c r="T72" i="3"/>
  <c r="T81" i="3"/>
  <c r="T90" i="3"/>
  <c r="F109" i="3"/>
  <c r="F117" i="3"/>
  <c r="F126" i="3"/>
  <c r="F134" i="3"/>
  <c r="F142" i="3"/>
  <c r="F151" i="3"/>
  <c r="F159" i="3"/>
  <c r="F168" i="3"/>
  <c r="F176" i="3"/>
  <c r="F194" i="3"/>
  <c r="F202" i="3"/>
  <c r="M112" i="3"/>
  <c r="M120" i="3"/>
  <c r="M129" i="3"/>
  <c r="M137" i="3"/>
  <c r="M145" i="3"/>
  <c r="M153" i="3"/>
  <c r="M162" i="3"/>
  <c r="M170" i="3"/>
  <c r="M179" i="3"/>
  <c r="M92" i="3"/>
  <c r="F133" i="3"/>
  <c r="M187" i="3"/>
  <c r="M84" i="3"/>
  <c r="T22" i="3"/>
  <c r="M111" i="3"/>
  <c r="F13" i="3"/>
  <c r="F28" i="3"/>
  <c r="F125" i="3"/>
  <c r="T89" i="3"/>
  <c r="F160" i="3"/>
  <c r="M171" i="3"/>
  <c r="M198" i="3"/>
  <c r="F63" i="3"/>
  <c r="M75" i="3"/>
  <c r="T47" i="3"/>
  <c r="M178" i="3"/>
  <c r="M25" i="3"/>
  <c r="F166" i="3"/>
  <c r="T15" i="3"/>
  <c r="M9" i="3"/>
  <c r="T63" i="3"/>
  <c r="M17" i="3"/>
  <c r="T39" i="3"/>
  <c r="M119" i="3"/>
  <c r="F49" i="3"/>
  <c r="F58" i="3"/>
  <c r="F66" i="3"/>
  <c r="F74" i="3"/>
  <c r="F82" i="3"/>
  <c r="F91" i="3"/>
  <c r="F99" i="3"/>
  <c r="M12" i="3"/>
  <c r="M20" i="3"/>
  <c r="M28" i="3"/>
  <c r="M37" i="3"/>
  <c r="M45" i="3"/>
  <c r="M53" i="3"/>
  <c r="M62" i="3"/>
  <c r="M70" i="3"/>
  <c r="M79" i="3"/>
  <c r="M87" i="3"/>
  <c r="M95" i="3"/>
  <c r="T8" i="3"/>
  <c r="T17" i="3"/>
  <c r="T25" i="3"/>
  <c r="T34" i="3"/>
  <c r="T42" i="3"/>
  <c r="T50" i="3"/>
  <c r="T58" i="3"/>
  <c r="T66" i="3"/>
  <c r="T75" i="3"/>
  <c r="T84" i="3"/>
  <c r="T92" i="3"/>
  <c r="F111" i="3"/>
  <c r="F119" i="3"/>
  <c r="F128" i="3"/>
  <c r="F136" i="3"/>
  <c r="F145" i="3"/>
  <c r="F153" i="3"/>
  <c r="F161" i="3"/>
  <c r="F170" i="3"/>
  <c r="F178" i="3"/>
  <c r="F187" i="3"/>
  <c r="F196" i="3"/>
  <c r="M105" i="3"/>
  <c r="M114" i="3"/>
  <c r="M131" i="3"/>
  <c r="M139" i="3"/>
  <c r="M147" i="3"/>
  <c r="M155" i="3"/>
  <c r="M164" i="3"/>
  <c r="M172" i="3"/>
  <c r="M182" i="3"/>
  <c r="M190" i="3"/>
  <c r="M199" i="3"/>
  <c r="F46" i="3"/>
  <c r="F116" i="3"/>
  <c r="F38" i="3"/>
  <c r="F141" i="3"/>
  <c r="M68" i="3"/>
  <c r="F19" i="3"/>
  <c r="M100" i="3"/>
  <c r="F184" i="3"/>
  <c r="M50" i="3"/>
  <c r="F108" i="3"/>
  <c r="F42" i="3"/>
  <c r="F50" i="3"/>
  <c r="T59" i="3"/>
  <c r="F121" i="3"/>
  <c r="M165" i="3"/>
  <c r="T80" i="3"/>
  <c r="M85" i="3"/>
  <c r="F175" i="3"/>
  <c r="F12" i="3"/>
  <c r="F193" i="3"/>
  <c r="M59" i="3"/>
  <c r="M34" i="3"/>
  <c r="F201" i="3"/>
  <c r="F130" i="3"/>
  <c r="F138" i="3"/>
  <c r="F147" i="3"/>
  <c r="F155" i="3"/>
  <c r="F163" i="3"/>
  <c r="F172" i="3"/>
  <c r="M108" i="3"/>
  <c r="M116" i="3"/>
  <c r="M125" i="3"/>
  <c r="M133" i="3"/>
  <c r="M141" i="3"/>
  <c r="M149" i="3"/>
  <c r="M158" i="3"/>
  <c r="M166" i="3"/>
  <c r="M175" i="3"/>
  <c r="M192" i="3"/>
  <c r="M67" i="3"/>
  <c r="F158" i="3"/>
  <c r="M152" i="3"/>
  <c r="F79" i="3"/>
  <c r="F150" i="3"/>
  <c r="M58" i="3"/>
  <c r="M42" i="3"/>
  <c r="M161" i="3"/>
  <c r="T6" i="3"/>
  <c r="T30" i="3"/>
  <c r="M144" i="3"/>
  <c r="M77" i="3"/>
  <c r="T14" i="3"/>
  <c r="T55" i="3"/>
  <c r="M128" i="3"/>
  <c r="F71" i="3"/>
  <c r="M195" i="3"/>
  <c r="M93" i="3"/>
  <c r="F96" i="3"/>
  <c r="T71" i="3"/>
  <c r="F29" i="3"/>
  <c r="F55" i="3"/>
  <c r="M169" i="3"/>
  <c r="M26" i="3"/>
  <c r="F89" i="3"/>
  <c r="F64" i="3"/>
  <c r="F57" i="3"/>
  <c r="F65" i="3"/>
  <c r="F73" i="3"/>
  <c r="F81" i="3"/>
  <c r="F90" i="3"/>
  <c r="F98" i="3"/>
  <c r="M11" i="3"/>
  <c r="M19" i="3"/>
  <c r="M27" i="3"/>
  <c r="M36" i="3"/>
  <c r="M44" i="3"/>
  <c r="M52" i="3"/>
  <c r="M60" i="3"/>
  <c r="M69" i="3"/>
  <c r="M78" i="3"/>
  <c r="M86" i="3"/>
  <c r="M94" i="3"/>
  <c r="T7" i="3"/>
  <c r="T16" i="3"/>
  <c r="T24" i="3"/>
  <c r="T32" i="3"/>
  <c r="T41" i="3"/>
  <c r="T49" i="3"/>
  <c r="T57" i="3"/>
  <c r="T65" i="3"/>
  <c r="T74" i="3"/>
  <c r="T83" i="3"/>
  <c r="T91" i="3"/>
  <c r="F110" i="3"/>
  <c r="F118" i="3"/>
  <c r="F169" i="3"/>
  <c r="F177" i="3"/>
  <c r="F186" i="3"/>
  <c r="F195" i="3"/>
  <c r="F203" i="3"/>
  <c r="M113" i="3"/>
  <c r="M121" i="3"/>
  <c r="M130" i="3"/>
  <c r="M138" i="3"/>
  <c r="M146" i="3"/>
  <c r="M154" i="3"/>
  <c r="M163" i="3"/>
  <c r="M180" i="3"/>
  <c r="M189" i="3"/>
  <c r="F97" i="3"/>
  <c r="M101" i="3"/>
  <c r="F14" i="3"/>
  <c r="F15" i="3"/>
  <c r="F32" i="3"/>
  <c r="M122" i="3"/>
  <c r="F16" i="3"/>
  <c r="F41" i="3"/>
  <c r="F34" i="3"/>
  <c r="F59" i="3"/>
  <c r="F67" i="3"/>
  <c r="F75" i="3"/>
  <c r="F100" i="3"/>
  <c r="M13" i="3"/>
  <c r="M21" i="3"/>
  <c r="M30" i="3"/>
  <c r="M38" i="3"/>
  <c r="M46" i="3"/>
  <c r="M54" i="3"/>
  <c r="M63" i="3"/>
  <c r="M71" i="3"/>
  <c r="M80" i="3"/>
  <c r="M96" i="3"/>
  <c r="T10" i="3"/>
  <c r="T18" i="3"/>
  <c r="T35" i="3"/>
  <c r="T43" i="3"/>
  <c r="T51" i="3"/>
  <c r="T76" i="3"/>
  <c r="T85" i="3"/>
  <c r="F129" i="3"/>
  <c r="F179" i="3"/>
  <c r="F189" i="3"/>
  <c r="M115" i="3"/>
  <c r="M123" i="3"/>
  <c r="M173" i="3"/>
  <c r="M183" i="3"/>
  <c r="M191" i="3"/>
  <c r="F40" i="3"/>
  <c r="F33" i="3"/>
  <c r="F18" i="3"/>
  <c r="F48" i="3"/>
  <c r="M43" i="3"/>
  <c r="F20" i="3"/>
  <c r="M202" i="3"/>
  <c r="F30" i="3"/>
  <c r="F80" i="3"/>
  <c r="F7" i="3"/>
  <c r="F39" i="3"/>
  <c r="F44" i="3"/>
  <c r="F72" i="3"/>
  <c r="F61" i="3"/>
  <c r="F9" i="3"/>
  <c r="F25" i="3"/>
  <c r="M18" i="3"/>
  <c r="F94" i="3"/>
  <c r="F8" i="3"/>
  <c r="F52" i="3"/>
  <c r="F47" i="3"/>
  <c r="M51" i="3"/>
  <c r="F23" i="3"/>
  <c r="F77" i="3"/>
  <c r="F56" i="3"/>
  <c r="F36" i="3"/>
  <c r="M35" i="3"/>
  <c r="F24" i="3"/>
  <c r="F69" i="3"/>
  <c r="M10" i="3"/>
  <c r="F180" i="3"/>
  <c r="F190" i="3"/>
  <c r="F198" i="3"/>
  <c r="M184" i="3"/>
  <c r="F183" i="3"/>
  <c r="F192" i="3"/>
  <c r="F200" i="3"/>
  <c r="M186" i="3"/>
  <c r="F101" i="3"/>
  <c r="F185" i="3"/>
  <c r="M188" i="3"/>
  <c r="M196" i="3"/>
  <c r="D13" i="6"/>
  <c r="K27" i="6"/>
  <c r="M27" i="6" s="1"/>
  <c r="D11" i="6"/>
  <c r="D66" i="6"/>
  <c r="K18" i="6"/>
  <c r="M18" i="6" s="1"/>
  <c r="D8" i="6"/>
  <c r="F8" i="6" s="1"/>
  <c r="D52" i="6"/>
  <c r="K41" i="6"/>
  <c r="K16" i="6"/>
  <c r="M16" i="6" s="1"/>
  <c r="R85" i="6"/>
  <c r="T85" i="6" s="1"/>
  <c r="K158" i="6"/>
  <c r="M158" i="6" s="1"/>
  <c r="D10" i="6"/>
  <c r="F10" i="6" s="1"/>
  <c r="K121" i="6"/>
  <c r="R57" i="6"/>
  <c r="T57" i="6" s="1"/>
  <c r="K26" i="6"/>
  <c r="M26" i="6" s="1"/>
  <c r="R75" i="6"/>
  <c r="T75" i="6" s="1"/>
  <c r="K97" i="6"/>
  <c r="M97" i="6" s="1"/>
  <c r="K137" i="6"/>
  <c r="D177" i="6"/>
  <c r="K7" i="6"/>
  <c r="M7" i="6" s="1"/>
  <c r="K10" i="6"/>
  <c r="R29" i="6"/>
  <c r="T29" i="6" s="1"/>
  <c r="K61" i="6"/>
  <c r="M61" i="6" s="1"/>
  <c r="R82" i="6"/>
  <c r="T82" i="6" s="1"/>
  <c r="R26" i="6"/>
  <c r="T26" i="6" s="1"/>
  <c r="K40" i="6"/>
  <c r="M40" i="6" s="1"/>
  <c r="D194" i="6"/>
  <c r="R13" i="6"/>
  <c r="R23" i="6"/>
  <c r="T23" i="6" s="1"/>
  <c r="R54" i="6"/>
  <c r="T54" i="6" s="1"/>
  <c r="R68" i="6"/>
  <c r="T68" i="6" s="1"/>
  <c r="K117" i="6"/>
  <c r="R111" i="6"/>
  <c r="T111" i="6" s="1"/>
  <c r="R7" i="6"/>
  <c r="D30" i="6"/>
  <c r="K44" i="6"/>
  <c r="R93" i="6"/>
  <c r="T93" i="6" s="1"/>
  <c r="K133" i="6"/>
  <c r="M133" i="6" s="1"/>
  <c r="D173" i="6"/>
  <c r="D24" i="6"/>
  <c r="R58" i="6"/>
  <c r="D80" i="6"/>
  <c r="R37" i="6"/>
  <c r="T37" i="6" s="1"/>
  <c r="K189" i="6"/>
  <c r="M189" i="6" s="1"/>
  <c r="K113" i="6"/>
  <c r="M113" i="6" s="1"/>
  <c r="K150" i="6"/>
  <c r="M150" i="6" s="1"/>
  <c r="R55" i="6"/>
  <c r="T55" i="6" s="1"/>
  <c r="D91" i="6"/>
  <c r="F91" i="6" s="1"/>
  <c r="D169" i="6"/>
  <c r="F169" i="6" s="1"/>
  <c r="R24" i="6"/>
  <c r="D35" i="6"/>
  <c r="K77" i="6"/>
  <c r="K49" i="6"/>
  <c r="K15" i="6"/>
  <c r="D81" i="6"/>
  <c r="F81" i="6" s="1"/>
  <c r="K108" i="6"/>
  <c r="M108" i="6" s="1"/>
  <c r="D146" i="6"/>
  <c r="R18" i="6"/>
  <c r="T18" i="6" s="1"/>
  <c r="K35" i="6"/>
  <c r="R38" i="6"/>
  <c r="D22" i="6"/>
  <c r="F22" i="6" s="1"/>
  <c r="D53" i="6"/>
  <c r="F53" i="6" s="1"/>
  <c r="K12" i="6"/>
  <c r="R15" i="6"/>
  <c r="D32" i="6"/>
  <c r="F32" i="6" s="1"/>
  <c r="R74" i="6"/>
  <c r="K88" i="6"/>
  <c r="M88" i="6" s="1"/>
  <c r="D164" i="6"/>
  <c r="F164" i="6" s="1"/>
  <c r="K8" i="6"/>
  <c r="R46" i="6"/>
  <c r="T46" i="6" s="1"/>
  <c r="K125" i="6"/>
  <c r="K60" i="6"/>
  <c r="M60" i="6" s="1"/>
  <c r="R12" i="6"/>
  <c r="K32" i="6"/>
  <c r="M32" i="6" s="1"/>
  <c r="K101" i="6"/>
  <c r="M101" i="6" s="1"/>
  <c r="K141" i="6"/>
  <c r="K181" i="6"/>
  <c r="M181" i="6" s="1"/>
  <c r="K19" i="6"/>
  <c r="M19" i="6" s="1"/>
  <c r="D29" i="6"/>
  <c r="F29" i="6" s="1"/>
  <c r="D47" i="6"/>
  <c r="K50" i="6"/>
  <c r="K71" i="6"/>
  <c r="M71" i="6" s="1"/>
  <c r="K185" i="6"/>
  <c r="M185" i="6" s="1"/>
  <c r="K198" i="6"/>
  <c r="M198" i="6" s="1"/>
  <c r="D203" i="6"/>
  <c r="F203" i="6" s="1"/>
  <c r="R100" i="6"/>
  <c r="T100" i="6" s="1"/>
  <c r="M49" i="6"/>
  <c r="F52" i="6"/>
  <c r="F66" i="6"/>
  <c r="T74" i="6"/>
  <c r="K129" i="6"/>
  <c r="D16" i="6"/>
  <c r="F16" i="6" s="1"/>
  <c r="K21" i="6"/>
  <c r="M21" i="6" s="1"/>
  <c r="K29" i="6"/>
  <c r="M29" i="6" s="1"/>
  <c r="D38" i="6"/>
  <c r="F38" i="6" s="1"/>
  <c r="R40" i="6"/>
  <c r="T40" i="6" s="1"/>
  <c r="K43" i="6"/>
  <c r="M43" i="6" s="1"/>
  <c r="R49" i="6"/>
  <c r="T49" i="6" s="1"/>
  <c r="K52" i="6"/>
  <c r="M52" i="6" s="1"/>
  <c r="D55" i="6"/>
  <c r="D58" i="6"/>
  <c r="F58" i="6" s="1"/>
  <c r="R60" i="6"/>
  <c r="K63" i="6"/>
  <c r="M63" i="6" s="1"/>
  <c r="K66" i="6"/>
  <c r="M66" i="6" s="1"/>
  <c r="D69" i="6"/>
  <c r="F69" i="6" s="1"/>
  <c r="R71" i="6"/>
  <c r="T71" i="6" s="1"/>
  <c r="D75" i="6"/>
  <c r="F75" i="6" s="1"/>
  <c r="R77" i="6"/>
  <c r="T77" i="6" s="1"/>
  <c r="K80" i="6"/>
  <c r="M80" i="6" s="1"/>
  <c r="D83" i="6"/>
  <c r="F83" i="6" s="1"/>
  <c r="D86" i="6"/>
  <c r="F86" i="6" s="1"/>
  <c r="R88" i="6"/>
  <c r="T88" i="6" s="1"/>
  <c r="K91" i="6"/>
  <c r="D94" i="6"/>
  <c r="D98" i="6"/>
  <c r="F98" i="6" s="1"/>
  <c r="D105" i="6"/>
  <c r="F105" i="6" s="1"/>
  <c r="D109" i="6"/>
  <c r="F109" i="6" s="1"/>
  <c r="D114" i="6"/>
  <c r="D118" i="6"/>
  <c r="D122" i="6"/>
  <c r="F122" i="6" s="1"/>
  <c r="D126" i="6"/>
  <c r="D130" i="6"/>
  <c r="F130" i="6" s="1"/>
  <c r="D134" i="6"/>
  <c r="D138" i="6"/>
  <c r="F138" i="6" s="1"/>
  <c r="D142" i="6"/>
  <c r="F142" i="6" s="1"/>
  <c r="K146" i="6"/>
  <c r="M146" i="6" s="1"/>
  <c r="D151" i="6"/>
  <c r="F151" i="6" s="1"/>
  <c r="D155" i="6"/>
  <c r="F155" i="6" s="1"/>
  <c r="D159" i="6"/>
  <c r="F159" i="6" s="1"/>
  <c r="K164" i="6"/>
  <c r="M164" i="6" s="1"/>
  <c r="K169" i="6"/>
  <c r="M169" i="6" s="1"/>
  <c r="K173" i="6"/>
  <c r="M173" i="6" s="1"/>
  <c r="K177" i="6"/>
  <c r="M177" i="6" s="1"/>
  <c r="D182" i="6"/>
  <c r="F182" i="6" s="1"/>
  <c r="D186" i="6"/>
  <c r="F186" i="6" s="1"/>
  <c r="D190" i="6"/>
  <c r="F190" i="6" s="1"/>
  <c r="K194" i="6"/>
  <c r="M194" i="6" s="1"/>
  <c r="D199" i="6"/>
  <c r="F199" i="6" s="1"/>
  <c r="R73" i="6"/>
  <c r="T73" i="6" s="1"/>
  <c r="R101" i="6"/>
  <c r="T101" i="6" s="1"/>
  <c r="R112" i="6"/>
  <c r="T112" i="6" s="1"/>
  <c r="M10" i="6"/>
  <c r="D63" i="6"/>
  <c r="F63" i="6" s="1"/>
  <c r="K154" i="6"/>
  <c r="M154" i="6" s="1"/>
  <c r="T7" i="6"/>
  <c r="R10" i="6"/>
  <c r="T10" i="6" s="1"/>
  <c r="K13" i="6"/>
  <c r="D19" i="6"/>
  <c r="F19" i="6" s="1"/>
  <c r="R21" i="6"/>
  <c r="T21" i="6" s="1"/>
  <c r="K24" i="6"/>
  <c r="D27" i="6"/>
  <c r="F27" i="6" s="1"/>
  <c r="R32" i="6"/>
  <c r="T32" i="6" s="1"/>
  <c r="R35" i="6"/>
  <c r="K38" i="6"/>
  <c r="D41" i="6"/>
  <c r="F41" i="6" s="1"/>
  <c r="D44" i="6"/>
  <c r="F44" i="6" s="1"/>
  <c r="K47" i="6"/>
  <c r="M47" i="6" s="1"/>
  <c r="D50" i="6"/>
  <c r="F50" i="6" s="1"/>
  <c r="R52" i="6"/>
  <c r="T52" i="6" s="1"/>
  <c r="K55" i="6"/>
  <c r="M55" i="6" s="1"/>
  <c r="K58" i="6"/>
  <c r="M58" i="6" s="1"/>
  <c r="D61" i="6"/>
  <c r="F61" i="6" s="1"/>
  <c r="R63" i="6"/>
  <c r="T63" i="6" s="1"/>
  <c r="R66" i="6"/>
  <c r="T66" i="6" s="1"/>
  <c r="K69" i="6"/>
  <c r="M69" i="6" s="1"/>
  <c r="D72" i="6"/>
  <c r="F72" i="6" s="1"/>
  <c r="K75" i="6"/>
  <c r="D78" i="6"/>
  <c r="R80" i="6"/>
  <c r="T80" i="6" s="1"/>
  <c r="K83" i="6"/>
  <c r="M83" i="6" s="1"/>
  <c r="K86" i="6"/>
  <c r="D89" i="6"/>
  <c r="R91" i="6"/>
  <c r="T91" i="6" s="1"/>
  <c r="K94" i="6"/>
  <c r="M94" i="6" s="1"/>
  <c r="K98" i="6"/>
  <c r="M98" i="6" s="1"/>
  <c r="K105" i="6"/>
  <c r="M105" i="6" s="1"/>
  <c r="K109" i="6"/>
  <c r="K114" i="6"/>
  <c r="M114" i="6" s="1"/>
  <c r="K118" i="6"/>
  <c r="M118" i="6" s="1"/>
  <c r="K122" i="6"/>
  <c r="M122" i="6" s="1"/>
  <c r="K126" i="6"/>
  <c r="M126" i="6" s="1"/>
  <c r="K130" i="6"/>
  <c r="M130" i="6" s="1"/>
  <c r="K134" i="6"/>
  <c r="M134" i="6" s="1"/>
  <c r="K138" i="6"/>
  <c r="M138" i="6" s="1"/>
  <c r="K142" i="6"/>
  <c r="M142" i="6" s="1"/>
  <c r="K147" i="6"/>
  <c r="M147" i="6" s="1"/>
  <c r="K151" i="6"/>
  <c r="M151" i="6" s="1"/>
  <c r="K155" i="6"/>
  <c r="M155" i="6" s="1"/>
  <c r="K160" i="6"/>
  <c r="M160" i="6" s="1"/>
  <c r="K165" i="6"/>
  <c r="M165" i="6" s="1"/>
  <c r="D170" i="6"/>
  <c r="F170" i="6" s="1"/>
  <c r="D174" i="6"/>
  <c r="F174" i="6" s="1"/>
  <c r="D178" i="6"/>
  <c r="F178" i="6" s="1"/>
  <c r="K182" i="6"/>
  <c r="M182" i="6" s="1"/>
  <c r="K186" i="6"/>
  <c r="M186" i="6" s="1"/>
  <c r="K190" i="6"/>
  <c r="M190" i="6" s="1"/>
  <c r="D195" i="6"/>
  <c r="F195" i="6" s="1"/>
  <c r="K199" i="6"/>
  <c r="M199" i="6" s="1"/>
  <c r="R94" i="6"/>
  <c r="T94" i="6" s="1"/>
  <c r="R105" i="6"/>
  <c r="T105" i="6" s="1"/>
  <c r="R113" i="6"/>
  <c r="T113" i="6" s="1"/>
  <c r="D43" i="6"/>
  <c r="F43" i="6" s="1"/>
  <c r="M86" i="6"/>
  <c r="F89" i="6"/>
  <c r="R86" i="6"/>
  <c r="T86" i="6" s="1"/>
  <c r="K89" i="6"/>
  <c r="M89" i="6" s="1"/>
  <c r="D92" i="6"/>
  <c r="F92" i="6" s="1"/>
  <c r="D95" i="6"/>
  <c r="F95" i="6" s="1"/>
  <c r="D99" i="6"/>
  <c r="F99" i="6" s="1"/>
  <c r="D106" i="6"/>
  <c r="F106" i="6" s="1"/>
  <c r="D110" i="6"/>
  <c r="F110" i="6" s="1"/>
  <c r="D115" i="6"/>
  <c r="D119" i="6"/>
  <c r="F119" i="6" s="1"/>
  <c r="D123" i="6"/>
  <c r="D127" i="6"/>
  <c r="D131" i="6"/>
  <c r="F131" i="6" s="1"/>
  <c r="D135" i="6"/>
  <c r="F135" i="6" s="1"/>
  <c r="D139" i="6"/>
  <c r="F139" i="6" s="1"/>
  <c r="D143" i="6"/>
  <c r="D148" i="6"/>
  <c r="F148" i="6" s="1"/>
  <c r="D152" i="6"/>
  <c r="F152" i="6" s="1"/>
  <c r="D156" i="6"/>
  <c r="F156" i="6" s="1"/>
  <c r="D161" i="6"/>
  <c r="F161" i="6" s="1"/>
  <c r="D166" i="6"/>
  <c r="F166" i="6" s="1"/>
  <c r="K170" i="6"/>
  <c r="M170" i="6" s="1"/>
  <c r="K174" i="6"/>
  <c r="M174" i="6" s="1"/>
  <c r="K178" i="6"/>
  <c r="M178" i="6" s="1"/>
  <c r="D183" i="6"/>
  <c r="F183" i="6" s="1"/>
  <c r="D187" i="6"/>
  <c r="F187" i="6" s="1"/>
  <c r="D191" i="6"/>
  <c r="F191" i="6" s="1"/>
  <c r="K195" i="6"/>
  <c r="M195" i="6" s="1"/>
  <c r="D200" i="6"/>
  <c r="F200" i="6" s="1"/>
  <c r="R95" i="6"/>
  <c r="T95" i="6" s="1"/>
  <c r="R106" i="6"/>
  <c r="T106" i="6" s="1"/>
  <c r="R114" i="6"/>
  <c r="T114" i="6" s="1"/>
  <c r="D36" i="6"/>
  <c r="F36" i="6" s="1"/>
  <c r="F11" i="6"/>
  <c r="T58" i="6"/>
  <c r="M41" i="6"/>
  <c r="R8" i="6"/>
  <c r="T8" i="6" s="1"/>
  <c r="K11" i="6"/>
  <c r="M11" i="6" s="1"/>
  <c r="D14" i="6"/>
  <c r="F14" i="6" s="1"/>
  <c r="D17" i="6"/>
  <c r="F17" i="6" s="1"/>
  <c r="R19" i="6"/>
  <c r="T19" i="6" s="1"/>
  <c r="K22" i="6"/>
  <c r="M22" i="6" s="1"/>
  <c r="D25" i="6"/>
  <c r="F25" i="6" s="1"/>
  <c r="R27" i="6"/>
  <c r="T27" i="6" s="1"/>
  <c r="K30" i="6"/>
  <c r="M30" i="6" s="1"/>
  <c r="R33" i="6"/>
  <c r="T33" i="6" s="1"/>
  <c r="K36" i="6"/>
  <c r="M36" i="6" s="1"/>
  <c r="D39" i="6"/>
  <c r="F39" i="6" s="1"/>
  <c r="R41" i="6"/>
  <c r="T41" i="6" s="1"/>
  <c r="R44" i="6"/>
  <c r="T44" i="6" s="1"/>
  <c r="D48" i="6"/>
  <c r="F48" i="6" s="1"/>
  <c r="R50" i="6"/>
  <c r="T50" i="6" s="1"/>
  <c r="K53" i="6"/>
  <c r="M53" i="6" s="1"/>
  <c r="D56" i="6"/>
  <c r="F56" i="6" s="1"/>
  <c r="D59" i="6"/>
  <c r="F59" i="6" s="1"/>
  <c r="R61" i="6"/>
  <c r="T61" i="6" s="1"/>
  <c r="R64" i="6"/>
  <c r="T64" i="6" s="1"/>
  <c r="K67" i="6"/>
  <c r="M67" i="6" s="1"/>
  <c r="D70" i="6"/>
  <c r="F70" i="6" s="1"/>
  <c r="R72" i="6"/>
  <c r="T72" i="6" s="1"/>
  <c r="D76" i="6"/>
  <c r="F76" i="6" s="1"/>
  <c r="R78" i="6"/>
  <c r="T78" i="6" s="1"/>
  <c r="K81" i="6"/>
  <c r="D84" i="6"/>
  <c r="D87" i="6"/>
  <c r="F87" i="6" s="1"/>
  <c r="R89" i="6"/>
  <c r="T89" i="6" s="1"/>
  <c r="K92" i="6"/>
  <c r="M92" i="6" s="1"/>
  <c r="K95" i="6"/>
  <c r="M95" i="6" s="1"/>
  <c r="K99" i="6"/>
  <c r="M99" i="6" s="1"/>
  <c r="K106" i="6"/>
  <c r="M106" i="6" s="1"/>
  <c r="K111" i="6"/>
  <c r="M111" i="6" s="1"/>
  <c r="K115" i="6"/>
  <c r="M115" i="6" s="1"/>
  <c r="K119" i="6"/>
  <c r="M119" i="6" s="1"/>
  <c r="K123" i="6"/>
  <c r="M123" i="6" s="1"/>
  <c r="K127" i="6"/>
  <c r="M127" i="6" s="1"/>
  <c r="K131" i="6"/>
  <c r="M131" i="6" s="1"/>
  <c r="K135" i="6"/>
  <c r="M135" i="6" s="1"/>
  <c r="K139" i="6"/>
  <c r="M139" i="6" s="1"/>
  <c r="D144" i="6"/>
  <c r="F144" i="6" s="1"/>
  <c r="K148" i="6"/>
  <c r="M148" i="6" s="1"/>
  <c r="K152" i="6"/>
  <c r="M152" i="6" s="1"/>
  <c r="K156" i="6"/>
  <c r="M156" i="6" s="1"/>
  <c r="D162" i="6"/>
  <c r="F162" i="6" s="1"/>
  <c r="K166" i="6"/>
  <c r="M166" i="6" s="1"/>
  <c r="D171" i="6"/>
  <c r="F171" i="6" s="1"/>
  <c r="D175" i="6"/>
  <c r="F175" i="6" s="1"/>
  <c r="D179" i="6"/>
  <c r="F179" i="6" s="1"/>
  <c r="K183" i="6"/>
  <c r="M183" i="6" s="1"/>
  <c r="K187" i="6"/>
  <c r="M187" i="6" s="1"/>
  <c r="K191" i="6"/>
  <c r="M191" i="6" s="1"/>
  <c r="D196" i="6"/>
  <c r="D201" i="6"/>
  <c r="F201" i="6" s="1"/>
  <c r="R96" i="6"/>
  <c r="T96" i="6" s="1"/>
  <c r="R107" i="6"/>
  <c r="T107" i="6" s="1"/>
  <c r="R115" i="6"/>
  <c r="T115" i="6" s="1"/>
  <c r="M8" i="6"/>
  <c r="F30" i="6"/>
  <c r="D6" i="6"/>
  <c r="F6" i="6" s="1"/>
  <c r="M81" i="6"/>
  <c r="F84" i="6"/>
  <c r="K72" i="6"/>
  <c r="M72" i="6" s="1"/>
  <c r="D9" i="6"/>
  <c r="F9" i="6" s="1"/>
  <c r="R11" i="6"/>
  <c r="T11" i="6" s="1"/>
  <c r="R14" i="6"/>
  <c r="T14" i="6" s="1"/>
  <c r="K17" i="6"/>
  <c r="M17" i="6" s="1"/>
  <c r="D20" i="6"/>
  <c r="F20" i="6" s="1"/>
  <c r="R22" i="6"/>
  <c r="T22" i="6" s="1"/>
  <c r="K25" i="6"/>
  <c r="M25" i="6" s="1"/>
  <c r="D28" i="6"/>
  <c r="F28" i="6" s="1"/>
  <c r="R30" i="6"/>
  <c r="T30" i="6" s="1"/>
  <c r="D34" i="6"/>
  <c r="F34" i="6" s="1"/>
  <c r="R36" i="6"/>
  <c r="T36" i="6" s="1"/>
  <c r="K39" i="6"/>
  <c r="M39" i="6" s="1"/>
  <c r="D42" i="6"/>
  <c r="F42" i="6" s="1"/>
  <c r="D45" i="6"/>
  <c r="K48" i="6"/>
  <c r="M48" i="6" s="1"/>
  <c r="D51" i="6"/>
  <c r="F51" i="6" s="1"/>
  <c r="R53" i="6"/>
  <c r="T53" i="6" s="1"/>
  <c r="K56" i="6"/>
  <c r="K59" i="6"/>
  <c r="M59" i="6" s="1"/>
  <c r="D62" i="6"/>
  <c r="F62" i="6" s="1"/>
  <c r="D65" i="6"/>
  <c r="F65" i="6" s="1"/>
  <c r="R67" i="6"/>
  <c r="T67" i="6" s="1"/>
  <c r="K70" i="6"/>
  <c r="M70" i="6" s="1"/>
  <c r="K73" i="6"/>
  <c r="M73" i="6" s="1"/>
  <c r="K76" i="6"/>
  <c r="M76" i="6" s="1"/>
  <c r="D79" i="6"/>
  <c r="F79" i="6" s="1"/>
  <c r="R81" i="6"/>
  <c r="T81" i="6" s="1"/>
  <c r="K84" i="6"/>
  <c r="M84" i="6" s="1"/>
  <c r="K87" i="6"/>
  <c r="M87" i="6" s="1"/>
  <c r="D90" i="6"/>
  <c r="F90" i="6" s="1"/>
  <c r="R92" i="6"/>
  <c r="T92" i="6" s="1"/>
  <c r="D96" i="6"/>
  <c r="F96" i="6" s="1"/>
  <c r="D100" i="6"/>
  <c r="F100" i="6" s="1"/>
  <c r="D107" i="6"/>
  <c r="F107" i="6" s="1"/>
  <c r="D112" i="6"/>
  <c r="F112" i="6" s="1"/>
  <c r="D116" i="6"/>
  <c r="F116" i="6" s="1"/>
  <c r="D120" i="6"/>
  <c r="F120" i="6" s="1"/>
  <c r="D124" i="6"/>
  <c r="D128" i="6"/>
  <c r="F128" i="6" s="1"/>
  <c r="D132" i="6"/>
  <c r="F132" i="6" s="1"/>
  <c r="D136" i="6"/>
  <c r="F136" i="6" s="1"/>
  <c r="D140" i="6"/>
  <c r="F140" i="6" s="1"/>
  <c r="K144" i="6"/>
  <c r="M144" i="6" s="1"/>
  <c r="D149" i="6"/>
  <c r="F149" i="6" s="1"/>
  <c r="D153" i="6"/>
  <c r="F153" i="6" s="1"/>
  <c r="D157" i="6"/>
  <c r="F157" i="6" s="1"/>
  <c r="K162" i="6"/>
  <c r="M162" i="6" s="1"/>
  <c r="D167" i="6"/>
  <c r="F167" i="6" s="1"/>
  <c r="K171" i="6"/>
  <c r="M171" i="6" s="1"/>
  <c r="K175" i="6"/>
  <c r="M175" i="6" s="1"/>
  <c r="K179" i="6"/>
  <c r="M179" i="6" s="1"/>
  <c r="D184" i="6"/>
  <c r="D188" i="6"/>
  <c r="F188" i="6" s="1"/>
  <c r="D192" i="6"/>
  <c r="F192" i="6" s="1"/>
  <c r="K196" i="6"/>
  <c r="M196" i="6" s="1"/>
  <c r="K201" i="6"/>
  <c r="M201" i="6" s="1"/>
  <c r="R97" i="6"/>
  <c r="T97" i="6" s="1"/>
  <c r="R108" i="6"/>
  <c r="T108" i="6" s="1"/>
  <c r="R116" i="6"/>
  <c r="T116" i="6" s="1"/>
  <c r="K78" i="6"/>
  <c r="M78" i="6" s="1"/>
  <c r="K6" i="6"/>
  <c r="M6" i="6" s="1"/>
  <c r="R16" i="6"/>
  <c r="T16" i="6" s="1"/>
  <c r="R47" i="6"/>
  <c r="K9" i="6"/>
  <c r="M9" i="6" s="1"/>
  <c r="D12" i="6"/>
  <c r="F12" i="6" s="1"/>
  <c r="D15" i="6"/>
  <c r="F15" i="6" s="1"/>
  <c r="R17" i="6"/>
  <c r="T17" i="6" s="1"/>
  <c r="K20" i="6"/>
  <c r="M20" i="6" s="1"/>
  <c r="D23" i="6"/>
  <c r="F23" i="6" s="1"/>
  <c r="R25" i="6"/>
  <c r="T25" i="6" s="1"/>
  <c r="K28" i="6"/>
  <c r="M28" i="6" s="1"/>
  <c r="D31" i="6"/>
  <c r="F31" i="6" s="1"/>
  <c r="K34" i="6"/>
  <c r="M34" i="6" s="1"/>
  <c r="D37" i="6"/>
  <c r="F37" i="6" s="1"/>
  <c r="R39" i="6"/>
  <c r="T39" i="6" s="1"/>
  <c r="K42" i="6"/>
  <c r="M42" i="6" s="1"/>
  <c r="K45" i="6"/>
  <c r="M45" i="6" s="1"/>
  <c r="R48" i="6"/>
  <c r="T48" i="6" s="1"/>
  <c r="K51" i="6"/>
  <c r="M51" i="6" s="1"/>
  <c r="D54" i="6"/>
  <c r="F54" i="6" s="1"/>
  <c r="D57" i="6"/>
  <c r="F57" i="6" s="1"/>
  <c r="R59" i="6"/>
  <c r="T59" i="6" s="1"/>
  <c r="K62" i="6"/>
  <c r="M62" i="6" s="1"/>
  <c r="K65" i="6"/>
  <c r="M65" i="6" s="1"/>
  <c r="D68" i="6"/>
  <c r="F68" i="6" s="1"/>
  <c r="R70" i="6"/>
  <c r="T70" i="6" s="1"/>
  <c r="D74" i="6"/>
  <c r="F74" i="6" s="1"/>
  <c r="R76" i="6"/>
  <c r="T76" i="6" s="1"/>
  <c r="K79" i="6"/>
  <c r="M79" i="6" s="1"/>
  <c r="D82" i="6"/>
  <c r="F82" i="6" s="1"/>
  <c r="R84" i="6"/>
  <c r="T84" i="6" s="1"/>
  <c r="R87" i="6"/>
  <c r="T87" i="6" s="1"/>
  <c r="K90" i="6"/>
  <c r="M90" i="6" s="1"/>
  <c r="D93" i="6"/>
  <c r="F93" i="6" s="1"/>
  <c r="K96" i="6"/>
  <c r="M96" i="6" s="1"/>
  <c r="K100" i="6"/>
  <c r="M100" i="6" s="1"/>
  <c r="K107" i="6"/>
  <c r="M107" i="6" s="1"/>
  <c r="K112" i="6"/>
  <c r="M112" i="6" s="1"/>
  <c r="K116" i="6"/>
  <c r="M116" i="6" s="1"/>
  <c r="K120" i="6"/>
  <c r="M120" i="6" s="1"/>
  <c r="K124" i="6"/>
  <c r="M124" i="6" s="1"/>
  <c r="K128" i="6"/>
  <c r="M128" i="6" s="1"/>
  <c r="K132" i="6"/>
  <c r="M132" i="6" s="1"/>
  <c r="K136" i="6"/>
  <c r="M136" i="6" s="1"/>
  <c r="K140" i="6"/>
  <c r="M140" i="6" s="1"/>
  <c r="D145" i="6"/>
  <c r="F145" i="6" s="1"/>
  <c r="K149" i="6"/>
  <c r="M149" i="6" s="1"/>
  <c r="K153" i="6"/>
  <c r="M153" i="6" s="1"/>
  <c r="K157" i="6"/>
  <c r="M157" i="6" s="1"/>
  <c r="D163" i="6"/>
  <c r="F163" i="6" s="1"/>
  <c r="D168" i="6"/>
  <c r="F168" i="6" s="1"/>
  <c r="D172" i="6"/>
  <c r="F172" i="6" s="1"/>
  <c r="D176" i="6"/>
  <c r="F176" i="6" s="1"/>
  <c r="K180" i="6"/>
  <c r="M180" i="6" s="1"/>
  <c r="K184" i="6"/>
  <c r="M184" i="6" s="1"/>
  <c r="K188" i="6"/>
  <c r="M188" i="6" s="1"/>
  <c r="D193" i="6"/>
  <c r="F193" i="6" s="1"/>
  <c r="D197" i="6"/>
  <c r="F197" i="6" s="1"/>
  <c r="D202" i="6"/>
  <c r="F202" i="6" s="1"/>
  <c r="R98" i="6"/>
  <c r="T98" i="6" s="1"/>
  <c r="R109" i="6"/>
  <c r="T109" i="6" s="1"/>
  <c r="R117" i="6"/>
  <c r="T117" i="6" s="1"/>
  <c r="R6" i="6"/>
  <c r="T6" i="6" s="1"/>
  <c r="R69" i="6"/>
  <c r="T69" i="6" s="1"/>
  <c r="D33" i="6"/>
  <c r="F33" i="6" s="1"/>
  <c r="D67" i="6"/>
  <c r="F67" i="6" s="1"/>
  <c r="R9" i="6"/>
  <c r="T9" i="6" s="1"/>
  <c r="D18" i="6"/>
  <c r="F18" i="6" s="1"/>
  <c r="R20" i="6"/>
  <c r="T20" i="6" s="1"/>
  <c r="K23" i="6"/>
  <c r="M23" i="6" s="1"/>
  <c r="D26" i="6"/>
  <c r="F26" i="6" s="1"/>
  <c r="R28" i="6"/>
  <c r="T28" i="6" s="1"/>
  <c r="K31" i="6"/>
  <c r="M31" i="6" s="1"/>
  <c r="R34" i="6"/>
  <c r="T34" i="6" s="1"/>
  <c r="K37" i="6"/>
  <c r="M37" i="6" s="1"/>
  <c r="D40" i="6"/>
  <c r="F40" i="6" s="1"/>
  <c r="R42" i="6"/>
  <c r="T42" i="6" s="1"/>
  <c r="R45" i="6"/>
  <c r="T45" i="6" s="1"/>
  <c r="D49" i="6"/>
  <c r="F49" i="6" s="1"/>
  <c r="R51" i="6"/>
  <c r="T51" i="6" s="1"/>
  <c r="K54" i="6"/>
  <c r="M54" i="6" s="1"/>
  <c r="K57" i="6"/>
  <c r="M57" i="6" s="1"/>
  <c r="D60" i="6"/>
  <c r="F60" i="6" s="1"/>
  <c r="R62" i="6"/>
  <c r="T62" i="6" s="1"/>
  <c r="R65" i="6"/>
  <c r="T65" i="6" s="1"/>
  <c r="K68" i="6"/>
  <c r="M68" i="6" s="1"/>
  <c r="D71" i="6"/>
  <c r="F71" i="6" s="1"/>
  <c r="K74" i="6"/>
  <c r="M74" i="6" s="1"/>
  <c r="D77" i="6"/>
  <c r="F77" i="6" s="1"/>
  <c r="R79" i="6"/>
  <c r="T79" i="6" s="1"/>
  <c r="K82" i="6"/>
  <c r="M82" i="6" s="1"/>
  <c r="D85" i="6"/>
  <c r="F85" i="6" s="1"/>
  <c r="D88" i="6"/>
  <c r="F88" i="6" s="1"/>
  <c r="R90" i="6"/>
  <c r="T90" i="6" s="1"/>
  <c r="K93" i="6"/>
  <c r="M93" i="6" s="1"/>
  <c r="D97" i="6"/>
  <c r="F97" i="6" s="1"/>
  <c r="D101" i="6"/>
  <c r="F101" i="6" s="1"/>
  <c r="D108" i="6"/>
  <c r="F108" i="6" s="1"/>
  <c r="D113" i="6"/>
  <c r="F113" i="6" s="1"/>
  <c r="D117" i="6"/>
  <c r="F117" i="6" s="1"/>
  <c r="D121" i="6"/>
  <c r="F121" i="6" s="1"/>
  <c r="D125" i="6"/>
  <c r="F125" i="6" s="1"/>
  <c r="D129" i="6"/>
  <c r="F129" i="6" s="1"/>
  <c r="D133" i="6"/>
  <c r="F133" i="6" s="1"/>
  <c r="D137" i="6"/>
  <c r="F137" i="6" s="1"/>
  <c r="D141" i="6"/>
  <c r="F141" i="6" s="1"/>
  <c r="K145" i="6"/>
  <c r="M145" i="6" s="1"/>
  <c r="D150" i="6"/>
  <c r="F150" i="6" s="1"/>
  <c r="D154" i="6"/>
  <c r="F154" i="6" s="1"/>
  <c r="D158" i="6"/>
  <c r="F158" i="6" s="1"/>
  <c r="K163" i="6"/>
  <c r="M163" i="6" s="1"/>
  <c r="K168" i="6"/>
  <c r="M168" i="6" s="1"/>
  <c r="K172" i="6"/>
  <c r="M172" i="6" s="1"/>
  <c r="K176" i="6"/>
  <c r="M176" i="6" s="1"/>
  <c r="D181" i="6"/>
  <c r="F181" i="6" s="1"/>
  <c r="D185" i="6"/>
  <c r="F185" i="6" s="1"/>
  <c r="D189" i="6"/>
  <c r="F189" i="6" s="1"/>
  <c r="K193" i="6"/>
  <c r="M193" i="6" s="1"/>
  <c r="D198" i="6"/>
  <c r="F198" i="6" s="1"/>
  <c r="K202" i="6"/>
  <c r="M202" i="6" s="1"/>
  <c r="R99" i="6"/>
  <c r="T99" i="6" s="1"/>
  <c r="R110" i="6"/>
  <c r="T110" i="6" s="1"/>
  <c r="R118" i="6"/>
  <c r="T118" i="6" s="1"/>
  <c r="D7" i="6"/>
  <c r="F7" i="6" s="1"/>
  <c r="M117" i="6"/>
  <c r="M137" i="6"/>
  <c r="M141" i="6"/>
  <c r="M125" i="6"/>
  <c r="M129" i="6"/>
  <c r="M121" i="6"/>
  <c r="M38" i="6"/>
  <c r="F114" i="6"/>
  <c r="F64" i="6"/>
  <c r="T24" i="6"/>
  <c r="T47" i="6"/>
  <c r="M50" i="6"/>
  <c r="F143" i="6"/>
  <c r="F173" i="6"/>
  <c r="F177" i="6"/>
  <c r="F127" i="6"/>
  <c r="M15" i="6"/>
  <c r="M109" i="6"/>
  <c r="F118" i="6"/>
  <c r="F146" i="6"/>
  <c r="F134" i="6"/>
  <c r="F115" i="6"/>
  <c r="F126" i="6"/>
  <c r="T38" i="6"/>
  <c r="T12" i="6"/>
  <c r="T15" i="6"/>
  <c r="M35" i="6"/>
  <c r="F94" i="6"/>
  <c r="T60" i="6"/>
  <c r="T35" i="6"/>
  <c r="M13" i="6"/>
  <c r="M75" i="6"/>
  <c r="M91" i="6"/>
  <c r="F47" i="6"/>
  <c r="F24" i="6"/>
  <c r="F35" i="6"/>
  <c r="M12" i="6"/>
  <c r="M44" i="6"/>
  <c r="F55" i="6"/>
  <c r="F123" i="6"/>
  <c r="F13" i="6"/>
  <c r="F45" i="6"/>
  <c r="M77" i="6"/>
  <c r="F80" i="6"/>
  <c r="F124" i="6"/>
  <c r="M56" i="6"/>
  <c r="F78" i="6"/>
  <c r="T13" i="6"/>
  <c r="M24" i="6"/>
  <c r="F196" i="6"/>
  <c r="F184" i="6"/>
  <c r="F194" i="6"/>
</calcChain>
</file>

<file path=xl/sharedStrings.xml><?xml version="1.0" encoding="utf-8"?>
<sst xmlns="http://schemas.openxmlformats.org/spreadsheetml/2006/main" count="2017" uniqueCount="918">
  <si>
    <t>Brand</t>
  </si>
  <si>
    <t>Style</t>
  </si>
  <si>
    <t>Page#</t>
  </si>
  <si>
    <t>FOB Toronto, USD</t>
  </si>
  <si>
    <r>
      <t xml:space="preserve">FOB Toronto, CAD </t>
    </r>
    <r>
      <rPr>
        <b/>
        <sz val="10"/>
        <rFont val="Arial"/>
        <family val="2"/>
      </rPr>
      <t>(1 USD =1.34 CAD)</t>
    </r>
  </si>
  <si>
    <t>MSRP, CAD</t>
  </si>
  <si>
    <t>L`ARTISTE</t>
  </si>
  <si>
    <t>ZIPI</t>
  </si>
  <si>
    <t>FRINGELY</t>
  </si>
  <si>
    <t>HIPHEART</t>
  </si>
  <si>
    <t>WINDERMERE</t>
  </si>
  <si>
    <t>HUMPHREY</t>
  </si>
  <si>
    <t>ZOOZI</t>
  </si>
  <si>
    <t>GALOP</t>
  </si>
  <si>
    <t>LADYLUCK-SHINE</t>
  </si>
  <si>
    <t>LADYLUCK</t>
  </si>
  <si>
    <t>ZHAMSHA-SHINE</t>
  </si>
  <si>
    <t>MELVINA</t>
  </si>
  <si>
    <t>RODEHA</t>
  </si>
  <si>
    <t>RODEOQUEEN</t>
  </si>
  <si>
    <t>ZAPPA</t>
  </si>
  <si>
    <t>EMPOWERITE</t>
  </si>
  <si>
    <t>ROCKINLORNA</t>
  </si>
  <si>
    <t>GEORGIANA</t>
  </si>
  <si>
    <t>GEORGIANA-SCOPE</t>
  </si>
  <si>
    <t>TIATIA</t>
  </si>
  <si>
    <t>BENATAR</t>
  </si>
  <si>
    <t>VANEYCK</t>
  </si>
  <si>
    <t>ZINNA</t>
  </si>
  <si>
    <t>HAPPYTIME</t>
  </si>
  <si>
    <t>ABOOT</t>
  </si>
  <si>
    <t>MALEEKA</t>
  </si>
  <si>
    <t>CHERRYLA</t>
  </si>
  <si>
    <t>GAGA</t>
  </si>
  <si>
    <t>SIREN</t>
  </si>
  <si>
    <t>MALAGIE-CROCO</t>
  </si>
  <si>
    <t>PRITZ</t>
  </si>
  <si>
    <t>GLAMORIZE</t>
  </si>
  <si>
    <t>GLISTEN</t>
  </si>
  <si>
    <t>ARTISTRY</t>
  </si>
  <si>
    <t>ROYALS</t>
  </si>
  <si>
    <t>ROZENA</t>
  </si>
  <si>
    <t>MAZIE</t>
  </si>
  <si>
    <t>GLITZISH</t>
  </si>
  <si>
    <t>GLITTERAIL</t>
  </si>
  <si>
    <t>SMOKINHOT</t>
  </si>
  <si>
    <t>ADODORA</t>
  </si>
  <si>
    <t>ROSELIA</t>
  </si>
  <si>
    <t>ORIGINALA</t>
  </si>
  <si>
    <t>DESSA</t>
  </si>
  <si>
    <t>CHRISSY</t>
  </si>
  <si>
    <t>DESSALTA</t>
  </si>
  <si>
    <t>ZOPHIA</t>
  </si>
  <si>
    <t>PARCHELLE</t>
  </si>
  <si>
    <t>BEWITCH-FLORAL</t>
  </si>
  <si>
    <t>CAPTIVATE</t>
  </si>
  <si>
    <t>BESTLOVE</t>
  </si>
  <si>
    <t>BELGARD</t>
  </si>
  <si>
    <t>TOOLIE</t>
  </si>
  <si>
    <t>LEATHA</t>
  </si>
  <si>
    <t>ADELVICE-FLEUR</t>
  </si>
  <si>
    <t>FOLKA</t>
  </si>
  <si>
    <t>ZAMI</t>
  </si>
  <si>
    <t>ZAMIHI</t>
  </si>
  <si>
    <t>KACIELOU</t>
  </si>
  <si>
    <t>GRAPHIC</t>
  </si>
  <si>
    <t>BARDOT</t>
  </si>
  <si>
    <t>ZURISIS</t>
  </si>
  <si>
    <t>TAWANAS</t>
  </si>
  <si>
    <t>LUCIELLE</t>
  </si>
  <si>
    <t>KUSH</t>
  </si>
  <si>
    <t>JANIS</t>
  </si>
  <si>
    <t>TANCY</t>
  </si>
  <si>
    <t>DEBBIHARY</t>
  </si>
  <si>
    <t>HARMONIC</t>
  </si>
  <si>
    <t>MITSUKO</t>
  </si>
  <si>
    <t>MAGDA</t>
  </si>
  <si>
    <t>MARTY</t>
  </si>
  <si>
    <t>MARTY-MET</t>
  </si>
  <si>
    <t>KISHA-FLORA</t>
  </si>
  <si>
    <t>FANTASTIC</t>
  </si>
  <si>
    <t>RUGUP</t>
  </si>
  <si>
    <t>CARNELIAN</t>
  </si>
  <si>
    <t>ROSALEEN</t>
  </si>
  <si>
    <t>LIMITLESS</t>
  </si>
  <si>
    <t>SEVERE</t>
  </si>
  <si>
    <t>JIGSAW</t>
  </si>
  <si>
    <t>MUGGIASTI</t>
  </si>
  <si>
    <t>MUGGIASTI-VIV</t>
  </si>
  <si>
    <t>DANLI-BLOOM</t>
  </si>
  <si>
    <t>DANLI-CHEETA</t>
  </si>
  <si>
    <t>ILNAD</t>
  </si>
  <si>
    <t>LATA</t>
  </si>
  <si>
    <t>GYARADOS</t>
  </si>
  <si>
    <t>JADEITE</t>
  </si>
  <si>
    <t>LIBORA</t>
  </si>
  <si>
    <t>DEZI</t>
  </si>
  <si>
    <t>GLOSS-PANSY</t>
  </si>
  <si>
    <t>AGACIA</t>
  </si>
  <si>
    <t>GLOSS</t>
  </si>
  <si>
    <t>ANERIA</t>
  </si>
  <si>
    <t>WOODSIDE</t>
  </si>
  <si>
    <t>CHINO</t>
  </si>
  <si>
    <t>ELKAYJAY</t>
  </si>
  <si>
    <t>BURBANK</t>
  </si>
  <si>
    <t>HB-CASSIDY</t>
  </si>
  <si>
    <t>HB-DAKOTA</t>
  </si>
  <si>
    <t>HB-BOWLERA</t>
  </si>
  <si>
    <t>HB-MANAUS</t>
  </si>
  <si>
    <t>HB-EYECATCHER</t>
  </si>
  <si>
    <t>HB-LEGEND</t>
  </si>
  <si>
    <t>HB-DUETTAPESTRY</t>
  </si>
  <si>
    <t>HB-EXETTE</t>
  </si>
  <si>
    <t>HB-STARDOM</t>
  </si>
  <si>
    <t>HB-ADVENTURE-LUK</t>
  </si>
  <si>
    <t>HB-ADVENTURE</t>
  </si>
  <si>
    <t>HB-CINCH</t>
  </si>
  <si>
    <t>HB-ROOTASTIC</t>
  </si>
  <si>
    <t>HB-SCOOPED</t>
  </si>
  <si>
    <t>HB-NOVEMBER</t>
  </si>
  <si>
    <t>HB-SNAPCHAT</t>
  </si>
  <si>
    <t>HB-APPLIQUE</t>
  </si>
  <si>
    <t>HB-MINI</t>
  </si>
  <si>
    <t>HB-LEAFLET-FOIL</t>
  </si>
  <si>
    <t>HB-HOBOITBAG</t>
  </si>
  <si>
    <t>HB-SPIDERMUM</t>
  </si>
  <si>
    <t>HB-WALDEN</t>
  </si>
  <si>
    <t>HB-POWER</t>
  </si>
  <si>
    <t>HB-FLORENTINE</t>
  </si>
  <si>
    <t>HB-SEQUOIA-FLORA</t>
  </si>
  <si>
    <t>HB-MAGICAL</t>
  </si>
  <si>
    <t>HB-FANTOTESTIC</t>
  </si>
  <si>
    <t>UMBR-RAINDROP</t>
  </si>
  <si>
    <t>PARAPLUIE</t>
  </si>
  <si>
    <t>MUVDI</t>
  </si>
  <si>
    <t>LENNON</t>
  </si>
  <si>
    <t>JONAS</t>
  </si>
  <si>
    <t>ELTON</t>
  </si>
  <si>
    <t>BERGER</t>
  </si>
  <si>
    <t>AIDEN</t>
  </si>
  <si>
    <t>THAVO-PLAID</t>
  </si>
  <si>
    <t>BEAUFORT</t>
  </si>
  <si>
    <t>ANDER-ROSE</t>
  </si>
  <si>
    <t>ANDER-FLORAL</t>
  </si>
  <si>
    <t>KEATON</t>
  </si>
  <si>
    <t>LERON</t>
  </si>
  <si>
    <t>BALVIN</t>
  </si>
  <si>
    <t>NIKO</t>
  </si>
  <si>
    <t>YODERS</t>
  </si>
  <si>
    <t>CALDER</t>
  </si>
  <si>
    <t>AZURA</t>
  </si>
  <si>
    <t>RAPTUROUS</t>
  </si>
  <si>
    <t>KATHAN</t>
  </si>
  <si>
    <t>SPARKS</t>
  </si>
  <si>
    <t>AMETRINE</t>
  </si>
  <si>
    <t>ADULARIA</t>
  </si>
  <si>
    <t>AROUSING</t>
  </si>
  <si>
    <t>KEALA-BOW</t>
  </si>
  <si>
    <t>DAZZLEY</t>
  </si>
  <si>
    <t>SWANNA</t>
  </si>
  <si>
    <t>BURMESE</t>
  </si>
  <si>
    <t>AURAQUARTZ</t>
  </si>
  <si>
    <t>DAWNESS</t>
  </si>
  <si>
    <t>MALACHITE</t>
  </si>
  <si>
    <t>ANGELINITE</t>
  </si>
  <si>
    <t>JEWELRY</t>
  </si>
  <si>
    <t>ROSOPHIA</t>
  </si>
  <si>
    <t>RYA</t>
  </si>
  <si>
    <t>GAMORA</t>
  </si>
  <si>
    <t>LUZISH</t>
  </si>
  <si>
    <t>CELESTE</t>
  </si>
  <si>
    <t>DIANAAR</t>
  </si>
  <si>
    <t>MASTERPIECE</t>
  </si>
  <si>
    <t>HOLYMAZOLI</t>
  </si>
  <si>
    <t>ETTAJAY</t>
  </si>
  <si>
    <t>HEAVENA</t>
  </si>
  <si>
    <t>MOZZA</t>
  </si>
  <si>
    <t>FABULOSA</t>
  </si>
  <si>
    <t>SNAPPYLISHUS</t>
  </si>
  <si>
    <t>GLADYSNITE</t>
  </si>
  <si>
    <t>ANDALUSITE</t>
  </si>
  <si>
    <t>THATGIRL</t>
  </si>
  <si>
    <t>BESTILMIHART</t>
  </si>
  <si>
    <t>INLOVE</t>
  </si>
  <si>
    <t>SASIKA</t>
  </si>
  <si>
    <t>STARSHOW</t>
  </si>
  <si>
    <t>WINDSOR</t>
  </si>
  <si>
    <t>ZADIE</t>
  </si>
  <si>
    <t>QUAPPA</t>
  </si>
  <si>
    <t>STUDIOUS</t>
  </si>
  <si>
    <t>SUPERTRAMP</t>
  </si>
  <si>
    <t>WINTERIE</t>
  </si>
  <si>
    <t>STRONG</t>
  </si>
  <si>
    <t>TOUGHLOVE</t>
  </si>
  <si>
    <t>YRENEA</t>
  </si>
  <si>
    <t>VIVIENNE</t>
  </si>
  <si>
    <t>WINSKEY</t>
  </si>
  <si>
    <t>STICH</t>
  </si>
  <si>
    <t>WORDSOFLOVE</t>
  </si>
  <si>
    <t>CYRSTALET</t>
  </si>
  <si>
    <t>WARMSNUG</t>
  </si>
  <si>
    <t>SPRING STEP</t>
  </si>
  <si>
    <t>GARIBALDI</t>
  </si>
  <si>
    <t>PHAEDRA</t>
  </si>
  <si>
    <t>WILDWEST</t>
  </si>
  <si>
    <t>CAPITOLA</t>
  </si>
  <si>
    <t>ANIANKA</t>
  </si>
  <si>
    <t>MIRANDOLA</t>
  </si>
  <si>
    <t>PRISTINA</t>
  </si>
  <si>
    <t>OZIEL</t>
  </si>
  <si>
    <t>ABEL</t>
  </si>
  <si>
    <t>HIGHTAIL</t>
  </si>
  <si>
    <t>ZIPSTERING</t>
  </si>
  <si>
    <t>IVONETT</t>
  </si>
  <si>
    <t>CHERRY</t>
  </si>
  <si>
    <t>HEROIC</t>
  </si>
  <si>
    <t>STOCKHOLM</t>
  </si>
  <si>
    <t>GALIL</t>
  </si>
  <si>
    <t>BUCKLEUP</t>
  </si>
  <si>
    <t>RIDER</t>
  </si>
  <si>
    <t>VITA</t>
  </si>
  <si>
    <t>KORI</t>
  </si>
  <si>
    <t>KASTANIA</t>
  </si>
  <si>
    <t>AHMERIA</t>
  </si>
  <si>
    <t>PAULETTE</t>
  </si>
  <si>
    <t>KARTII</t>
  </si>
  <si>
    <t>CORVO</t>
  </si>
  <si>
    <t>AMPARO</t>
  </si>
  <si>
    <t>KITARA</t>
  </si>
  <si>
    <t>BRIONY</t>
  </si>
  <si>
    <t>BISMARCK</t>
  </si>
  <si>
    <t>ALBANY</t>
  </si>
  <si>
    <t>YAFFA</t>
  </si>
  <si>
    <t>ITILIA</t>
  </si>
  <si>
    <t>DEALEY</t>
  </si>
  <si>
    <t>YARITZA</t>
  </si>
  <si>
    <t>BURMILLA</t>
  </si>
  <si>
    <t>RENNIE</t>
  </si>
  <si>
    <t>ROCHELLIE</t>
  </si>
  <si>
    <t>RUGBY</t>
  </si>
  <si>
    <t>NOKANOR</t>
  </si>
  <si>
    <t>ROLLARA</t>
  </si>
  <si>
    <t>CANNIE</t>
  </si>
  <si>
    <t>AARONELA</t>
  </si>
  <si>
    <t>ADDLYN</t>
  </si>
  <si>
    <t>KELKO</t>
  </si>
  <si>
    <t>YEBA</t>
  </si>
  <si>
    <t>YANA</t>
  </si>
  <si>
    <t>YAPLE</t>
  </si>
  <si>
    <t>PINNA</t>
  </si>
  <si>
    <t>ZIPIT</t>
  </si>
  <si>
    <t>MAYSOON</t>
  </si>
  <si>
    <t>TEMPLA</t>
  </si>
  <si>
    <t>BERNA</t>
  </si>
  <si>
    <t>EASTMAIN</t>
  </si>
  <si>
    <t>POMEROY</t>
  </si>
  <si>
    <t>FUSARO</t>
  </si>
  <si>
    <t>FUSALIDE</t>
  </si>
  <si>
    <t>KATHALETA</t>
  </si>
  <si>
    <t>KATHALETA-HIDE</t>
  </si>
  <si>
    <t>KATHALETA-CROCO</t>
  </si>
  <si>
    <t>TISPEA</t>
  </si>
  <si>
    <t>NESPEA</t>
  </si>
  <si>
    <t>NEETA</t>
  </si>
  <si>
    <t>MAMBO</t>
  </si>
  <si>
    <t>CARHOPPER</t>
  </si>
  <si>
    <t>KAMINIA</t>
  </si>
  <si>
    <t>SMOLQUA</t>
  </si>
  <si>
    <t>COSMIC</t>
  </si>
  <si>
    <t>LILLLIPOP</t>
  </si>
  <si>
    <t>LILYBEAN</t>
  </si>
  <si>
    <t>HAPPY</t>
  </si>
  <si>
    <t>TELLY</t>
  </si>
  <si>
    <t>THUMPER</t>
  </si>
  <si>
    <t>ACHIEVE</t>
  </si>
  <si>
    <t>REPUBLIC</t>
  </si>
  <si>
    <t>ROCKIES</t>
  </si>
  <si>
    <t>SMOKIES</t>
  </si>
  <si>
    <t>RENE</t>
  </si>
  <si>
    <t>HELLEWN</t>
  </si>
  <si>
    <t>ELLENA</t>
  </si>
  <si>
    <t>GEMISOLA</t>
  </si>
  <si>
    <t>BOISA</t>
  </si>
  <si>
    <t>NONIA</t>
  </si>
  <si>
    <t>KHAZERA</t>
  </si>
  <si>
    <t>KATHIE</t>
  </si>
  <si>
    <t>ACAPHINE</t>
  </si>
  <si>
    <t>MANGIE</t>
  </si>
  <si>
    <t>YOSEMITE</t>
  </si>
  <si>
    <t>WIBEA</t>
  </si>
  <si>
    <t>CITRINE</t>
  </si>
  <si>
    <t>MARYLEE</t>
  </si>
  <si>
    <t>ABABI</t>
  </si>
  <si>
    <t>KAZE</t>
  </si>
  <si>
    <t>FRANCALA</t>
  </si>
  <si>
    <t>CHIBERO</t>
  </si>
  <si>
    <t>CLEORA</t>
  </si>
  <si>
    <t>KARLENE</t>
  </si>
  <si>
    <t>MILAGRA</t>
  </si>
  <si>
    <t>JUNEY</t>
  </si>
  <si>
    <t>PATOCKA</t>
  </si>
  <si>
    <t>ALPS</t>
  </si>
  <si>
    <t>ATELLA</t>
  </si>
  <si>
    <t>CLIFTON</t>
  </si>
  <si>
    <t>WELLIES</t>
  </si>
  <si>
    <t>LENINA</t>
  </si>
  <si>
    <t>REVA</t>
  </si>
  <si>
    <t>REVA-LEO</t>
  </si>
  <si>
    <t>SMOOTHJAZZ</t>
  </si>
  <si>
    <t>FLEXUS</t>
  </si>
  <si>
    <t>FLEXIA</t>
  </si>
  <si>
    <t>WILLOW</t>
  </si>
  <si>
    <t>FABRICE</t>
  </si>
  <si>
    <t>FAYE</t>
  </si>
  <si>
    <t>BIDDEY</t>
  </si>
  <si>
    <t>SPENCER</t>
  </si>
  <si>
    <t>CONCHA</t>
  </si>
  <si>
    <t>NORAL</t>
  </si>
  <si>
    <t>NORALA-OOTIE</t>
  </si>
  <si>
    <t>KIMBERLYANN</t>
  </si>
  <si>
    <t>COMMUNA</t>
  </si>
  <si>
    <t>ROCKLAND</t>
  </si>
  <si>
    <t>RANGELEY</t>
  </si>
  <si>
    <t>PELLEGRINI</t>
  </si>
  <si>
    <t>MARILLA</t>
  </si>
  <si>
    <t>CAHIR</t>
  </si>
  <si>
    <t>CALLANT</t>
  </si>
  <si>
    <t>AVANI</t>
  </si>
  <si>
    <t>ROGUE</t>
  </si>
  <si>
    <t>WHIMSICOTT</t>
  </si>
  <si>
    <t>SNOWBIRD</t>
  </si>
  <si>
    <t>SNOWEDIN</t>
  </si>
  <si>
    <t>ISTRA</t>
  </si>
  <si>
    <t>CAMPTON</t>
  </si>
  <si>
    <t>DARCY</t>
  </si>
  <si>
    <t>MELLA</t>
  </si>
  <si>
    <t>MELBA</t>
  </si>
  <si>
    <t>LAKEEFFECT</t>
  </si>
  <si>
    <t>ZANA</t>
  </si>
  <si>
    <t>PERSENIA</t>
  </si>
  <si>
    <t>STORMY</t>
  </si>
  <si>
    <t>VANISH</t>
  </si>
  <si>
    <t>ASHEVILLE</t>
  </si>
  <si>
    <t>KARPEN</t>
  </si>
  <si>
    <t>ERNESTINA</t>
  </si>
  <si>
    <t>CITYWALK</t>
  </si>
  <si>
    <t>FOTIOS</t>
  </si>
  <si>
    <t>MIREYA</t>
  </si>
  <si>
    <t>MAMABEAR</t>
  </si>
  <si>
    <t>WILDFLOWER</t>
  </si>
  <si>
    <t>POSIE</t>
  </si>
  <si>
    <t>PETLOVE</t>
  </si>
  <si>
    <t>NAMASTE</t>
  </si>
  <si>
    <t>SUGARSKULL</t>
  </si>
  <si>
    <t>CLOGGISH</t>
  </si>
  <si>
    <t>CLOGGER</t>
  </si>
  <si>
    <t>DREAMSWEET</t>
  </si>
  <si>
    <t>LORALEE</t>
  </si>
  <si>
    <t>PADDINGTON</t>
  </si>
  <si>
    <t>SYMBOLIC</t>
  </si>
  <si>
    <t>SCUFF</t>
  </si>
  <si>
    <t>MERULA</t>
  </si>
  <si>
    <t>TENDER</t>
  </si>
  <si>
    <t>ROSELOUD</t>
  </si>
  <si>
    <t>JOSIE</t>
  </si>
  <si>
    <t>JOLLY</t>
  </si>
  <si>
    <t>ISLA</t>
  </si>
  <si>
    <t>IVANA</t>
  </si>
  <si>
    <t>SLUMBERS</t>
  </si>
  <si>
    <t>SLEEPER</t>
  </si>
  <si>
    <t>LINOHEART</t>
  </si>
  <si>
    <t>DANDA</t>
  </si>
  <si>
    <t>COTTONTAIL</t>
  </si>
  <si>
    <t>YASHIRA</t>
  </si>
  <si>
    <t>PATRIZIA</t>
  </si>
  <si>
    <t>SPARKOLLAR</t>
  </si>
  <si>
    <t>KITTEN</t>
  </si>
  <si>
    <t>NYC</t>
  </si>
  <si>
    <t>LUMINEON</t>
  </si>
  <si>
    <t>KNITKNOT</t>
  </si>
  <si>
    <t>GRANDLOAF</t>
  </si>
  <si>
    <t>WINNER</t>
  </si>
  <si>
    <t>MARLOWE</t>
  </si>
  <si>
    <t>DAVENAY</t>
  </si>
  <si>
    <t>ZAYNAB</t>
  </si>
  <si>
    <t>ASAJJ</t>
  </si>
  <si>
    <t>AVIRA</t>
  </si>
  <si>
    <t>MEREDITH</t>
  </si>
  <si>
    <t>OBELIA</t>
  </si>
  <si>
    <t>HILVIA</t>
  </si>
  <si>
    <t>IRIE</t>
  </si>
  <si>
    <t>YAZZIE</t>
  </si>
  <si>
    <t>LOVEGALORE</t>
  </si>
  <si>
    <t>WESTERIA</t>
  </si>
  <si>
    <t>HERMIONE</t>
  </si>
  <si>
    <t>AMORAE</t>
  </si>
  <si>
    <t>FIREWOOD</t>
  </si>
  <si>
    <t>COLLAGE</t>
  </si>
  <si>
    <t>JUNIA-ROSE</t>
  </si>
  <si>
    <t>AKIKO</t>
  </si>
  <si>
    <t>NOIR</t>
  </si>
  <si>
    <t>BRAIXEN</t>
  </si>
  <si>
    <t>KRYSTINA</t>
  </si>
  <si>
    <t>BLAZIN</t>
  </si>
  <si>
    <t>MAXIE</t>
  </si>
  <si>
    <t>DAKOTA</t>
  </si>
  <si>
    <t>STARLIE</t>
  </si>
  <si>
    <t>TAZ</t>
  </si>
  <si>
    <t>REVY</t>
  </si>
  <si>
    <t>SMYLIE</t>
  </si>
  <si>
    <t>DUCKWORTH</t>
  </si>
  <si>
    <t>JORDYN</t>
  </si>
  <si>
    <t>CLARRIS</t>
  </si>
  <si>
    <t>DAWNA</t>
  </si>
  <si>
    <t>BLANCH</t>
  </si>
  <si>
    <t>KABUTA</t>
  </si>
  <si>
    <t>AVONNI</t>
  </si>
  <si>
    <t>STEPPE</t>
  </si>
  <si>
    <t>EVORA</t>
  </si>
  <si>
    <t>CHICKEZE</t>
  </si>
  <si>
    <t>CHILLY</t>
  </si>
  <si>
    <t>SSP</t>
  </si>
  <si>
    <t>MANILA</t>
  </si>
  <si>
    <t>MANILA-FLPWR</t>
  </si>
  <si>
    <t>MANILA-GLATIC</t>
  </si>
  <si>
    <t>FERRARA-PUPS</t>
  </si>
  <si>
    <t>FERRARA-FOG</t>
  </si>
  <si>
    <t>FERRARA-NEONSKL</t>
  </si>
  <si>
    <t>FERRARA-BLOOM</t>
  </si>
  <si>
    <t>WOOLIN-LIGHT</t>
  </si>
  <si>
    <t>WISTERIA</t>
  </si>
  <si>
    <t>WOOLIN</t>
  </si>
  <si>
    <t>WINFREY-AURA</t>
  </si>
  <si>
    <t>WINFREY-PEACE</t>
  </si>
  <si>
    <t>WINFREY-FLY</t>
  </si>
  <si>
    <t>WINFREY-FLUTTER</t>
  </si>
  <si>
    <t>SELLE</t>
  </si>
  <si>
    <t>SELLE-TIGRE</t>
  </si>
  <si>
    <t>IVANKA</t>
  </si>
  <si>
    <t>HOPKINS</t>
  </si>
  <si>
    <t>CLIVE</t>
  </si>
  <si>
    <t>WHITAKER</t>
  </si>
  <si>
    <t>BECKHAM</t>
  </si>
  <si>
    <t>BLAINE</t>
  </si>
  <si>
    <t>AVERY</t>
  </si>
  <si>
    <t>CAMERON</t>
  </si>
  <si>
    <t>SSM</t>
  </si>
  <si>
    <t>LUGANO</t>
  </si>
  <si>
    <t>TOMMIE</t>
  </si>
  <si>
    <t>TRETON</t>
  </si>
  <si>
    <t>KRIS</t>
  </si>
  <si>
    <t>LUCIANO</t>
  </si>
  <si>
    <t>WHIP</t>
  </si>
  <si>
    <t>MATEO</t>
  </si>
  <si>
    <t>NICCOLO</t>
  </si>
  <si>
    <t>ENZO</t>
  </si>
  <si>
    <t>LORENZ</t>
  </si>
  <si>
    <t>GUSTAVO</t>
  </si>
  <si>
    <t>GUSTHIGHER</t>
  </si>
  <si>
    <t>BRANDO</t>
  </si>
  <si>
    <t>CHARLIE</t>
  </si>
  <si>
    <t>EZRA</t>
  </si>
  <si>
    <t>LOAFER</t>
  </si>
  <si>
    <t>CETO</t>
  </si>
  <si>
    <t>JARRETT</t>
  </si>
  <si>
    <t>DEVON</t>
  </si>
  <si>
    <t>ABISKO</t>
  </si>
  <si>
    <t>CACIO</t>
  </si>
  <si>
    <t>FELIX</t>
  </si>
  <si>
    <t>MATT</t>
  </si>
  <si>
    <t>ABRAM</t>
  </si>
  <si>
    <t>ANDERCOOP</t>
  </si>
  <si>
    <t>ELLIOT</t>
  </si>
  <si>
    <t>BRODY</t>
  </si>
  <si>
    <t>SULLIVAN</t>
  </si>
  <si>
    <t>OLIVER</t>
  </si>
  <si>
    <t>RAYMOND</t>
  </si>
  <si>
    <t>HOOVER</t>
  </si>
  <si>
    <t>VINCENT</t>
  </si>
  <si>
    <t>JOHNNY</t>
  </si>
  <si>
    <t>ELIJAH</t>
  </si>
  <si>
    <t>LUCAS</t>
  </si>
  <si>
    <t>MOE</t>
  </si>
  <si>
    <t>LINIZIO</t>
  </si>
  <si>
    <t>NIGEL</t>
  </si>
  <si>
    <t>ARNIE</t>
  </si>
  <si>
    <t>BORIS</t>
  </si>
  <si>
    <t>ADAM</t>
  </si>
  <si>
    <t>I6W</t>
  </si>
  <si>
    <t>I6M</t>
  </si>
  <si>
    <t>IMU %</t>
  </si>
  <si>
    <t>RHEBA</t>
  </si>
  <si>
    <t>ARTDECO</t>
  </si>
  <si>
    <t>GINEVRA</t>
  </si>
  <si>
    <t>GOMMA</t>
  </si>
  <si>
    <t>FABULOSO</t>
  </si>
  <si>
    <t>AVANTGARDE</t>
  </si>
  <si>
    <t>GWENA</t>
  </si>
  <si>
    <t>GUITARRA</t>
  </si>
  <si>
    <t>ASTARR</t>
  </si>
  <si>
    <t>WILDCAT</t>
  </si>
  <si>
    <t>CHAGELL</t>
  </si>
  <si>
    <t>BARI</t>
  </si>
  <si>
    <t>ROSSIE</t>
  </si>
  <si>
    <t>LEILANIE</t>
  </si>
  <si>
    <t>ADORED</t>
  </si>
  <si>
    <t>CASELLE</t>
  </si>
  <si>
    <t>ILLUMINATED</t>
  </si>
  <si>
    <t>DINNERDATE</t>
  </si>
  <si>
    <t>JEWELL</t>
  </si>
  <si>
    <t>AMORA</t>
  </si>
  <si>
    <t>ICON</t>
  </si>
  <si>
    <t>ARAUTRE</t>
  </si>
  <si>
    <t>VISIONARY</t>
  </si>
  <si>
    <t>EILOOTA</t>
  </si>
  <si>
    <t>AVNIA</t>
  </si>
  <si>
    <t>CLASSICAL</t>
  </si>
  <si>
    <t>RENAY</t>
  </si>
  <si>
    <t>ACARINE</t>
  </si>
  <si>
    <t>AROMAS</t>
  </si>
  <si>
    <t>ANNAMARIA</t>
  </si>
  <si>
    <t>BLOOM</t>
  </si>
  <si>
    <t>RITA</t>
  </si>
  <si>
    <t>BALHARBOR</t>
  </si>
  <si>
    <t>TEMPEST</t>
  </si>
  <si>
    <t>EVESGARDEN</t>
  </si>
  <si>
    <t>ANNMARIE</t>
  </si>
  <si>
    <t>ZAZZERA</t>
  </si>
  <si>
    <t>LAGA</t>
  </si>
  <si>
    <t>RHODYS</t>
  </si>
  <si>
    <t>BERTI</t>
  </si>
  <si>
    <t>ANITTAS</t>
  </si>
  <si>
    <t>DAMOUR</t>
  </si>
  <si>
    <t>POLKA</t>
  </si>
  <si>
    <t>DELIGHT</t>
  </si>
  <si>
    <t>SWAN</t>
  </si>
  <si>
    <t>TANJA</t>
  </si>
  <si>
    <t>SAMYA</t>
  </si>
  <si>
    <t>DIALOG</t>
  </si>
  <si>
    <t>GARDANY</t>
  </si>
  <si>
    <t>SPIKEY</t>
  </si>
  <si>
    <t>LIZZIE-ROSE</t>
  </si>
  <si>
    <t>AAHNA</t>
  </si>
  <si>
    <t>ASTRA</t>
  </si>
  <si>
    <t>POPULAR</t>
  </si>
  <si>
    <t>ATIRA</t>
  </si>
  <si>
    <t>KINDNESS</t>
  </si>
  <si>
    <t>ERICA</t>
  </si>
  <si>
    <t>AYMEE</t>
  </si>
  <si>
    <t>GEXA</t>
  </si>
  <si>
    <t>FAVIA</t>
  </si>
  <si>
    <t>SHELLY</t>
  </si>
  <si>
    <t>LEIGH</t>
  </si>
  <si>
    <t>ARIALA</t>
  </si>
  <si>
    <t>KARINA</t>
  </si>
  <si>
    <t>AJVA</t>
  </si>
  <si>
    <t>SANTORINI</t>
  </si>
  <si>
    <t>ROSAMARIA</t>
  </si>
  <si>
    <t>IZNA</t>
  </si>
  <si>
    <t>AUGI</t>
  </si>
  <si>
    <t>CAIMAN</t>
  </si>
  <si>
    <t>SUMACAH</t>
  </si>
  <si>
    <t>JOELINA-DAZI</t>
  </si>
  <si>
    <t>GOODIE</t>
  </si>
  <si>
    <t>PILLOW</t>
  </si>
  <si>
    <t>SNAZZY</t>
  </si>
  <si>
    <t>CHARLEEN</t>
  </si>
  <si>
    <t>JAZZIE</t>
  </si>
  <si>
    <t>REALLOVE</t>
  </si>
  <si>
    <t>CUTIEPIE</t>
  </si>
  <si>
    <t>DENOFEDEN</t>
  </si>
  <si>
    <t>DAISYMAE</t>
  </si>
  <si>
    <t>ZINGY</t>
  </si>
  <si>
    <t>COOLER</t>
  </si>
  <si>
    <t>LOUIECOOLCAT</t>
  </si>
  <si>
    <t>DANDELIONA</t>
  </si>
  <si>
    <t>KYSANDRA-FLEUR</t>
  </si>
  <si>
    <t>COPA</t>
  </si>
  <si>
    <t>POPCORN</t>
  </si>
  <si>
    <t>AMERICANA</t>
  </si>
  <si>
    <t>ANANA</t>
  </si>
  <si>
    <t>HB- DAKOTA</t>
  </si>
  <si>
    <t>HB-MARE</t>
  </si>
  <si>
    <t>HB-WOVEN</t>
  </si>
  <si>
    <t>HB-SPIRAL</t>
  </si>
  <si>
    <t>HB-CRESCENT</t>
  </si>
  <si>
    <t>HB-BLOOM</t>
  </si>
  <si>
    <t>HB-MONARCH</t>
  </si>
  <si>
    <t>HB-TEACUP</t>
  </si>
  <si>
    <t>HB-KINGPIN</t>
  </si>
  <si>
    <t>HB-GALEXIA-CSMS</t>
  </si>
  <si>
    <t>HB-POWDERPUFF</t>
  </si>
  <si>
    <t>HB-DOLBANNA</t>
  </si>
  <si>
    <t>HB-ZINGY</t>
  </si>
  <si>
    <t>HB-EDELWEISS</t>
  </si>
  <si>
    <t>HB-PATCHES</t>
  </si>
  <si>
    <t>HB-SADDLEBAG</t>
  </si>
  <si>
    <t>HB-CAPTIVATE</t>
  </si>
  <si>
    <t>HB-SAFARIQUE</t>
  </si>
  <si>
    <t>SIZZLING</t>
  </si>
  <si>
    <t>MINERALS</t>
  </si>
  <si>
    <t>MAYRA</t>
  </si>
  <si>
    <t>GEORGYS</t>
  </si>
  <si>
    <t>KAA</t>
  </si>
  <si>
    <t>BELALIA</t>
  </si>
  <si>
    <t>CHIARA</t>
  </si>
  <si>
    <t>BAHAMA</t>
  </si>
  <si>
    <t>STUNNIN</t>
  </si>
  <si>
    <t>REGENCY</t>
  </si>
  <si>
    <t>CLARETHA</t>
  </si>
  <si>
    <t>OLETHA</t>
  </si>
  <si>
    <t>CHERYLL</t>
  </si>
  <si>
    <t>ROYALEE</t>
  </si>
  <si>
    <t>LIA</t>
  </si>
  <si>
    <t>JEANETTE</t>
  </si>
  <si>
    <t>ALLUXURE</t>
  </si>
  <si>
    <t>LIRON</t>
  </si>
  <si>
    <t>ENAMOR</t>
  </si>
  <si>
    <t>ELOQUENT</t>
  </si>
  <si>
    <t>ASSISI</t>
  </si>
  <si>
    <t>ASCEND</t>
  </si>
  <si>
    <t>DELICATE</t>
  </si>
  <si>
    <t>FABILOUS</t>
  </si>
  <si>
    <t>REDHOT</t>
  </si>
  <si>
    <t>DASHING</t>
  </si>
  <si>
    <t>PRETTY</t>
  </si>
  <si>
    <t>BARBRA</t>
  </si>
  <si>
    <t>LEGENDARY</t>
  </si>
  <si>
    <t>EMBROIDERY</t>
  </si>
  <si>
    <t>TAMAR</t>
  </si>
  <si>
    <t>GOFORIT</t>
  </si>
  <si>
    <t>CHILLIN</t>
  </si>
  <si>
    <t>PUFFIE</t>
  </si>
  <si>
    <t>BLONDIE</t>
  </si>
  <si>
    <t>FLOWERFLOW</t>
  </si>
  <si>
    <t>RAYELY</t>
  </si>
  <si>
    <t>MOONWALK</t>
  </si>
  <si>
    <t>KENYETTA</t>
  </si>
  <si>
    <t>ORALIS</t>
  </si>
  <si>
    <t>INGRID</t>
  </si>
  <si>
    <t>NEWDAY</t>
  </si>
  <si>
    <t>RANTANA</t>
  </si>
  <si>
    <t>ELOYA</t>
  </si>
  <si>
    <t>ALYMEDA</t>
  </si>
  <si>
    <t>ABADESSA</t>
  </si>
  <si>
    <t>WALLANIA</t>
  </si>
  <si>
    <t>BOHEMIANISH</t>
  </si>
  <si>
    <t>IRIN</t>
  </si>
  <si>
    <t>HILARY</t>
  </si>
  <si>
    <t>FLOWERCHILD</t>
  </si>
  <si>
    <t>FUSAWEDGE</t>
  </si>
  <si>
    <t>CUNACENA</t>
  </si>
  <si>
    <t>FOOTY</t>
  </si>
  <si>
    <t>INOCENCIA</t>
  </si>
  <si>
    <t>GRETTA</t>
  </si>
  <si>
    <t>BELFORD</t>
  </si>
  <si>
    <t>KARMEL</t>
  </si>
  <si>
    <t>BELIZANA</t>
  </si>
  <si>
    <t>BRANDAL</t>
  </si>
  <si>
    <t>ANGELINE</t>
  </si>
  <si>
    <t>LAVONA</t>
  </si>
  <si>
    <t>DOMONIQUE</t>
  </si>
  <si>
    <t>ALYSIA</t>
  </si>
  <si>
    <t>ALVERTA</t>
  </si>
  <si>
    <t>ANIKA</t>
  </si>
  <si>
    <t>DOROTHA</t>
  </si>
  <si>
    <t>GEMMINA</t>
  </si>
  <si>
    <t>MADELEINE</t>
  </si>
  <si>
    <t>DELORSE</t>
  </si>
  <si>
    <t>NOUGAT</t>
  </si>
  <si>
    <t>THEONE</t>
  </si>
  <si>
    <t>GELARISSA</t>
  </si>
  <si>
    <t>VERSILLIA</t>
  </si>
  <si>
    <t>YOULANDA</t>
  </si>
  <si>
    <t>SKYHARBOR</t>
  </si>
  <si>
    <t>BARAZZA</t>
  </si>
  <si>
    <t>JUMILLA</t>
  </si>
  <si>
    <t>EBOSIA</t>
  </si>
  <si>
    <t>BLANCHAR</t>
  </si>
  <si>
    <t>CABALLA</t>
  </si>
  <si>
    <t>GAMONA</t>
  </si>
  <si>
    <t>AZUCAR</t>
  </si>
  <si>
    <t>LAYLANI</t>
  </si>
  <si>
    <t>FAZZINA</t>
  </si>
  <si>
    <t>MSSTEAMY</t>
  </si>
  <si>
    <t>ORELLA</t>
  </si>
  <si>
    <t>ESTELLA</t>
  </si>
  <si>
    <t>FLAMYO</t>
  </si>
  <si>
    <t>FOOTSIE</t>
  </si>
  <si>
    <t>HERMOSA</t>
  </si>
  <si>
    <t>SABRIYE</t>
  </si>
  <si>
    <t>HERMILA</t>
  </si>
  <si>
    <t>STREETWISE</t>
  </si>
  <si>
    <t>KAMALEIA</t>
  </si>
  <si>
    <t>HANYO</t>
  </si>
  <si>
    <t>LORIYA</t>
  </si>
  <si>
    <t>HARLOWIE</t>
  </si>
  <si>
    <t>BODONIA</t>
  </si>
  <si>
    <t>HAYDENNIE</t>
  </si>
  <si>
    <t>CONTIGO</t>
  </si>
  <si>
    <t>CONTILO</t>
  </si>
  <si>
    <t>NYAMAN</t>
  </si>
  <si>
    <t>NYAMAN-SWIRL</t>
  </si>
  <si>
    <t>NYAMAN-FLORAL</t>
  </si>
  <si>
    <t>PASCALLE</t>
  </si>
  <si>
    <t>KEA</t>
  </si>
  <si>
    <t>FEDAME</t>
  </si>
  <si>
    <t>CERI</t>
  </si>
  <si>
    <t>ADITI</t>
  </si>
  <si>
    <t>FAITHFUL</t>
  </si>
  <si>
    <t>DECCA</t>
  </si>
  <si>
    <t>WILLA</t>
  </si>
  <si>
    <t>SCALA</t>
  </si>
  <si>
    <t>VAMP</t>
  </si>
  <si>
    <t>PRIDE</t>
  </si>
  <si>
    <t>LIRIOPE</t>
  </si>
  <si>
    <t>YAFFE</t>
  </si>
  <si>
    <t>TWILA</t>
  </si>
  <si>
    <t>LIZZO</t>
  </si>
  <si>
    <t>BELLASA</t>
  </si>
  <si>
    <t>ALMERIA</t>
  </si>
  <si>
    <t>AKSAMALA</t>
  </si>
  <si>
    <t>ACAMAR</t>
  </si>
  <si>
    <t>ACAMAR-FLORA</t>
  </si>
  <si>
    <t>WINDOM</t>
  </si>
  <si>
    <t>CHABRIA</t>
  </si>
  <si>
    <t>GATEWAY</t>
  </si>
  <si>
    <t>BARONCA</t>
  </si>
  <si>
    <t>ABBAS</t>
  </si>
  <si>
    <t>JANEY</t>
  </si>
  <si>
    <t>THRUME</t>
  </si>
  <si>
    <t>DENIA</t>
  </si>
  <si>
    <t>NERY-JEANS</t>
  </si>
  <si>
    <t>ENDEAVOR</t>
  </si>
  <si>
    <t>KARL</t>
  </si>
  <si>
    <t>ADEDE</t>
  </si>
  <si>
    <t>HARINNA</t>
  </si>
  <si>
    <t>PAMOLA</t>
  </si>
  <si>
    <t>PONCIA</t>
  </si>
  <si>
    <t>DELPHIS</t>
  </si>
  <si>
    <t>DREISER</t>
  </si>
  <si>
    <t>NATALA</t>
  </si>
  <si>
    <t>DANBURY</t>
  </si>
  <si>
    <t>MOSEY</t>
  </si>
  <si>
    <t>DRIFTER</t>
  </si>
  <si>
    <t>BAYSIDE</t>
  </si>
  <si>
    <t>BAYVIEW</t>
  </si>
  <si>
    <t>BAYSHORE</t>
  </si>
  <si>
    <t>BORNEO</t>
  </si>
  <si>
    <t>VULCAN</t>
  </si>
  <si>
    <t>JAZZY</t>
  </si>
  <si>
    <t>BLING</t>
  </si>
  <si>
    <t>MOONDUST</t>
  </si>
  <si>
    <t>MARSHMELLO</t>
  </si>
  <si>
    <t>MALLO</t>
  </si>
  <si>
    <t>CANDELA-SPARKLE</t>
  </si>
  <si>
    <t>CENTRICS</t>
  </si>
  <si>
    <t>CENTURY</t>
  </si>
  <si>
    <t>POWERBOAT</t>
  </si>
  <si>
    <t>PORTOFINO</t>
  </si>
  <si>
    <t>POWERPOP</t>
  </si>
  <si>
    <t>BUBBLES</t>
  </si>
  <si>
    <t>TAMORA</t>
  </si>
  <si>
    <t>TWIRLING</t>
  </si>
  <si>
    <t>CREMA</t>
  </si>
  <si>
    <t>VOLCANIC</t>
  </si>
  <si>
    <t>PEARLIEST</t>
  </si>
  <si>
    <t>ALELLA</t>
  </si>
  <si>
    <t>MOMENTO</t>
  </si>
  <si>
    <t>AMALFI</t>
  </si>
  <si>
    <t>FIESOLE</t>
  </si>
  <si>
    <t>SALERNO</t>
  </si>
  <si>
    <t>GADELINA</t>
  </si>
  <si>
    <t>NECTARINE</t>
  </si>
  <si>
    <t>ZURI</t>
  </si>
  <si>
    <t>KALIL</t>
  </si>
  <si>
    <t>ROZETA</t>
  </si>
  <si>
    <t>RUTHA</t>
  </si>
  <si>
    <t>SUDE</t>
  </si>
  <si>
    <t>JASIVE</t>
  </si>
  <si>
    <t>SHANIHO</t>
  </si>
  <si>
    <t>SPELTA</t>
  </si>
  <si>
    <t>LYNDSAY</t>
  </si>
  <si>
    <t>TAVLIN</t>
  </si>
  <si>
    <t>SHARA</t>
  </si>
  <si>
    <t>SHANTAY</t>
  </si>
  <si>
    <t>REMY</t>
  </si>
  <si>
    <t>DIATRIA</t>
  </si>
  <si>
    <t>CAPARA</t>
  </si>
  <si>
    <t>DORIDAY</t>
  </si>
  <si>
    <t>GENNINA</t>
  </si>
  <si>
    <t>MUMSIE</t>
  </si>
  <si>
    <t>HARLEQUIN</t>
  </si>
  <si>
    <t>BEGONIA</t>
  </si>
  <si>
    <t>SHINING</t>
  </si>
  <si>
    <t>CHERLYN</t>
  </si>
  <si>
    <t>HEENA</t>
  </si>
  <si>
    <t>GEMINATA</t>
  </si>
  <si>
    <t>CROSSLEY</t>
  </si>
  <si>
    <t>APRICOT</t>
  </si>
  <si>
    <t>MARGE</t>
  </si>
  <si>
    <t>CANTRA</t>
  </si>
  <si>
    <t>NEESA-STRETCH</t>
  </si>
  <si>
    <t>ASYMADADE</t>
  </si>
  <si>
    <t>SLIDADE</t>
  </si>
  <si>
    <t>DADE</t>
  </si>
  <si>
    <t>DADE-SMOOTH</t>
  </si>
  <si>
    <t>IDOL</t>
  </si>
  <si>
    <t>ROLA</t>
  </si>
  <si>
    <t>LUXOR</t>
  </si>
  <si>
    <t>ROYALE-SPARKLE</t>
  </si>
  <si>
    <t>LARISSA</t>
  </si>
  <si>
    <t>TILLY</t>
  </si>
  <si>
    <t>TISCH</t>
  </si>
  <si>
    <t>SLOANE</t>
  </si>
  <si>
    <t>STTROPEZ</t>
  </si>
  <si>
    <t>FLYAWAY</t>
  </si>
  <si>
    <t>MIRABELLA</t>
  </si>
  <si>
    <t>PEONY</t>
  </si>
  <si>
    <t>DELAMORE</t>
  </si>
  <si>
    <t>TIOANNA</t>
  </si>
  <si>
    <t>GRAZANA</t>
  </si>
  <si>
    <t>SURFIE</t>
  </si>
  <si>
    <t>ELODI</t>
  </si>
  <si>
    <t>ANGELITA</t>
  </si>
  <si>
    <t>GEVA</t>
  </si>
  <si>
    <t>CHECKERS</t>
  </si>
  <si>
    <t>BIGSPENDER</t>
  </si>
  <si>
    <t>WEDELILYA</t>
  </si>
  <si>
    <t>CRISTINALLA</t>
  </si>
  <si>
    <t>MANILA-SWIRLY</t>
  </si>
  <si>
    <t>MANILA-CRACKLE</t>
  </si>
  <si>
    <t>FERRARA-CARE</t>
  </si>
  <si>
    <t>FERRARA-FLOW</t>
  </si>
  <si>
    <t>FERRARA-SMSKL</t>
  </si>
  <si>
    <t>FERRARA-FIGHTER</t>
  </si>
  <si>
    <t>FERRARA-BIRD</t>
  </si>
  <si>
    <t>SELOG</t>
  </si>
  <si>
    <t>SELLE-ICEBERG</t>
  </si>
  <si>
    <t>EAMES</t>
  </si>
  <si>
    <t>STANTON</t>
  </si>
  <si>
    <t>ARLAN</t>
  </si>
  <si>
    <t>OZARK</t>
  </si>
  <si>
    <t>CHAZZ</t>
  </si>
  <si>
    <t>WAHLBERG</t>
  </si>
  <si>
    <t>DANIELO</t>
  </si>
  <si>
    <t>GABINO</t>
  </si>
  <si>
    <t>DAVOS</t>
  </si>
  <si>
    <t>MANSARO</t>
  </si>
  <si>
    <t>LAWRENCE</t>
  </si>
  <si>
    <t>ANDERS</t>
  </si>
  <si>
    <t>SURANO</t>
  </si>
  <si>
    <t>ASPENO</t>
  </si>
  <si>
    <t>LAREDO</t>
  </si>
  <si>
    <t>DIRO</t>
  </si>
  <si>
    <t>KAMAR</t>
  </si>
  <si>
    <t>KREINDEL</t>
  </si>
  <si>
    <t>KAI</t>
  </si>
  <si>
    <t>BENN</t>
  </si>
  <si>
    <t>JEFF</t>
  </si>
  <si>
    <t>FADO</t>
  </si>
  <si>
    <t>FAIBANO</t>
  </si>
  <si>
    <t>DOVER</t>
  </si>
  <si>
    <t>CRISPIN</t>
  </si>
  <si>
    <t>ELLO</t>
  </si>
  <si>
    <t>DARIAN</t>
  </si>
  <si>
    <t>BANE</t>
  </si>
  <si>
    <t>BRINOLO</t>
  </si>
  <si>
    <t>JOHN</t>
  </si>
  <si>
    <t>CARSON</t>
  </si>
  <si>
    <t>OZZIE</t>
  </si>
  <si>
    <t>SPIRO</t>
  </si>
  <si>
    <t>MERTON</t>
  </si>
  <si>
    <t>NIAGEN</t>
  </si>
  <si>
    <t>CILO</t>
  </si>
  <si>
    <t>FINETTI</t>
  </si>
  <si>
    <t>LEON</t>
  </si>
  <si>
    <t>NIR</t>
  </si>
  <si>
    <t>GRIFFIN</t>
  </si>
  <si>
    <t>GRADIENT</t>
  </si>
  <si>
    <t>HAZMAN</t>
  </si>
  <si>
    <t>SS</t>
  </si>
  <si>
    <t>Pg.</t>
  </si>
  <si>
    <t>Price</t>
  </si>
  <si>
    <t>SRP</t>
  </si>
  <si>
    <t>IMU</t>
  </si>
  <si>
    <t>A</t>
  </si>
  <si>
    <t>D</t>
  </si>
  <si>
    <t>J</t>
  </si>
  <si>
    <t>N</t>
  </si>
  <si>
    <t>K</t>
  </si>
  <si>
    <t>T</t>
  </si>
  <si>
    <t>O</t>
  </si>
  <si>
    <t>P</t>
  </si>
  <si>
    <t>U</t>
  </si>
  <si>
    <t>V</t>
  </si>
  <si>
    <t>W</t>
  </si>
  <si>
    <t>L</t>
  </si>
  <si>
    <t>Q</t>
  </si>
  <si>
    <t>R</t>
  </si>
  <si>
    <t>Y</t>
  </si>
  <si>
    <t>M</t>
  </si>
  <si>
    <t>S</t>
  </si>
  <si>
    <t>Z</t>
  </si>
  <si>
    <t>B</t>
  </si>
  <si>
    <t>C</t>
  </si>
  <si>
    <t>F</t>
  </si>
  <si>
    <t>G</t>
  </si>
  <si>
    <t>E</t>
  </si>
  <si>
    <t>H</t>
  </si>
  <si>
    <t>I</t>
  </si>
  <si>
    <t>Cost, USD</t>
  </si>
  <si>
    <t>Cost, CAD*</t>
  </si>
  <si>
    <r>
      <t xml:space="preserve">SPRING FOOTWEAR CORP. FALL | WINTER 2023 PRICE LIST
</t>
    </r>
    <r>
      <rPr>
        <b/>
        <sz val="28"/>
        <rFont val="Arial"/>
        <family val="2"/>
      </rPr>
      <t>FOB Toronto, Canada, Pricing in USD</t>
    </r>
    <r>
      <rPr>
        <b/>
        <sz val="38"/>
        <rFont val="Arial"/>
        <family val="2"/>
      </rPr>
      <t xml:space="preserve"> </t>
    </r>
    <r>
      <rPr>
        <b/>
        <sz val="24"/>
        <rFont val="Arial"/>
        <family val="2"/>
      </rPr>
      <t>(* 1USD =1.34 CAD)</t>
    </r>
  </si>
  <si>
    <r>
      <t xml:space="preserve">SPRING FOOTWEAR CORP. SPRING | SUMMER 2023 PRICE LIST
</t>
    </r>
    <r>
      <rPr>
        <b/>
        <sz val="28"/>
        <rFont val="Arial"/>
        <family val="2"/>
      </rPr>
      <t>FOB Toronto, Canada, Pricing in USD</t>
    </r>
    <r>
      <rPr>
        <b/>
        <sz val="38"/>
        <rFont val="Arial"/>
        <family val="2"/>
      </rPr>
      <t xml:space="preserve"> </t>
    </r>
    <r>
      <rPr>
        <b/>
        <sz val="24"/>
        <rFont val="Arial"/>
        <family val="2"/>
      </rPr>
      <t>(* 1USD =1.34 CAD)</t>
    </r>
  </si>
  <si>
    <t>Price USD</t>
  </si>
  <si>
    <t>Price CAD*</t>
  </si>
  <si>
    <r>
      <t xml:space="preserve">SPRING FOOTWEAR CORP. FALL | WINTER 2023 PRICE LIST
</t>
    </r>
    <r>
      <rPr>
        <b/>
        <sz val="12"/>
        <rFont val="Arial"/>
        <family val="2"/>
      </rPr>
      <t>FOB Toronto, Canada, Pricing in USD (* 1USD =1.34 CAD)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</si>
</sst>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&quot;$&quot;#,##0.00"/>
    <numFmt numFmtId="165" formatCode="0.0%"/>
  </numFmts>
  <fonts count="19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b/>
      <sz val="38"/>
      <name val="Arial"/>
      <family val="2"/>
    </font>
    <font>
      <b/>
      <sz val="36"/>
      <name val="Arial"/>
      <family val="2"/>
    </font>
    <font>
      <sz val="20"/>
      <name val="Arial"/>
      <family val="2"/>
    </font>
    <font>
      <b/>
      <sz val="20"/>
      <name val="Century Gothic"/>
      <family val="2"/>
    </font>
    <font>
      <b/>
      <u/>
      <sz val="22"/>
      <color theme="0"/>
      <name val="Century Gothic"/>
      <family val="2"/>
    </font>
    <font>
      <b/>
      <sz val="20"/>
      <name val="Arial"/>
      <family val="2"/>
    </font>
    <font>
      <b/>
      <sz val="28"/>
      <name val="Arial"/>
      <family val="2"/>
    </font>
    <font>
      <b/>
      <sz val="24"/>
      <name val="Arial"/>
      <family val="2"/>
    </font>
    <font>
      <b/>
      <sz val="16"/>
      <name val="Century Gothic"/>
      <family val="2"/>
    </font>
    <font>
      <b/>
      <sz val="14"/>
      <name val="Century Gothic"/>
      <family val="2"/>
    </font>
    <font>
      <b/>
      <sz val="1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2492BA"/>
        <bgColor indexed="64"/>
      </patternFill>
    </fill>
    <fill>
      <patternFill patternType="solid">
        <fgColor rgb="FFD2FCD4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2" fillId="0" borderId="0"/>
    <xf numFmtId="9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3">
    <xf numFmtId="0" fontId="0" fillId="0" borderId="0" xfId="0"/>
    <xf numFmtId="0" fontId="6" fillId="0" borderId="1" xfId="2" applyFont="1" applyBorder="1" applyAlignment="1">
      <alignment horizontal="center" vertical="center"/>
    </xf>
    <xf numFmtId="0" fontId="6" fillId="0" borderId="1" xfId="2" applyFont="1" applyBorder="1" applyAlignment="1">
      <alignment horizontal="left" vertical="center"/>
    </xf>
    <xf numFmtId="0" fontId="6" fillId="0" borderId="1" xfId="3" applyFont="1" applyBorder="1" applyAlignment="1">
      <alignment horizontal="center" vertical="center"/>
    </xf>
    <xf numFmtId="164" fontId="6" fillId="0" borderId="1" xfId="3" applyNumberFormat="1" applyFont="1" applyBorder="1" applyAlignment="1">
      <alignment horizontal="center" vertical="center"/>
    </xf>
    <xf numFmtId="164" fontId="0" fillId="0" borderId="1" xfId="0" applyNumberFormat="1" applyBorder="1" applyAlignment="1">
      <alignment horizontal="center"/>
    </xf>
    <xf numFmtId="0" fontId="6" fillId="2" borderId="1" xfId="3" applyFont="1" applyFill="1" applyBorder="1" applyAlignment="1">
      <alignment horizontal="center" vertical="center"/>
    </xf>
    <xf numFmtId="0" fontId="7" fillId="0" borderId="1" xfId="4" applyFont="1" applyBorder="1"/>
    <xf numFmtId="165" fontId="0" fillId="0" borderId="1" xfId="5" applyNumberFormat="1" applyFont="1" applyBorder="1" applyAlignment="1">
      <alignment horizontal="center"/>
    </xf>
    <xf numFmtId="0" fontId="4" fillId="3" borderId="1" xfId="1" applyNumberFormat="1" applyFont="1" applyFill="1" applyBorder="1" applyAlignment="1">
      <alignment horizontal="center" vertical="center" wrapText="1"/>
    </xf>
    <xf numFmtId="164" fontId="0" fillId="3" borderId="1" xfId="0" applyNumberFormat="1" applyFill="1" applyBorder="1" applyAlignment="1">
      <alignment horizontal="center"/>
    </xf>
    <xf numFmtId="0" fontId="4" fillId="3" borderId="1" xfId="1" applyNumberFormat="1" applyFont="1" applyFill="1" applyBorder="1" applyAlignment="1">
      <alignment vertical="center" wrapText="1"/>
    </xf>
    <xf numFmtId="2" fontId="9" fillId="0" borderId="0" xfId="2" applyNumberFormat="1" applyFont="1" applyAlignment="1">
      <alignment vertical="center"/>
    </xf>
    <xf numFmtId="0" fontId="3" fillId="0" borderId="0" xfId="2" applyAlignment="1">
      <alignment vertical="center"/>
    </xf>
    <xf numFmtId="0" fontId="10" fillId="0" borderId="0" xfId="2" applyFont="1"/>
    <xf numFmtId="9" fontId="10" fillId="0" borderId="0" xfId="2" applyNumberFormat="1" applyFont="1"/>
    <xf numFmtId="10" fontId="10" fillId="0" borderId="0" xfId="2" applyNumberFormat="1" applyFont="1"/>
    <xf numFmtId="0" fontId="11" fillId="0" borderId="1" xfId="2" applyFont="1" applyBorder="1" applyAlignment="1">
      <alignment horizontal="left" vertical="center"/>
    </xf>
    <xf numFmtId="0" fontId="11" fillId="0" borderId="1" xfId="2" applyFont="1" applyBorder="1" applyAlignment="1">
      <alignment horizontal="center" vertical="center"/>
    </xf>
    <xf numFmtId="2" fontId="11" fillId="0" borderId="1" xfId="2" applyNumberFormat="1" applyFont="1" applyBorder="1" applyAlignment="1">
      <alignment horizontal="center" vertical="center"/>
    </xf>
    <xf numFmtId="9" fontId="11" fillId="0" borderId="1" xfId="2" applyNumberFormat="1" applyFont="1" applyBorder="1" applyAlignment="1">
      <alignment horizontal="center" vertical="center"/>
    </xf>
    <xf numFmtId="10" fontId="11" fillId="0" borderId="1" xfId="2" applyNumberFormat="1" applyFont="1" applyBorder="1" applyAlignment="1">
      <alignment horizontal="center" vertical="center"/>
    </xf>
    <xf numFmtId="0" fontId="13" fillId="0" borderId="1" xfId="2" applyFont="1" applyBorder="1" applyAlignment="1">
      <alignment vertical="center"/>
    </xf>
    <xf numFmtId="0" fontId="13" fillId="0" borderId="1" xfId="2" applyFont="1" applyBorder="1" applyAlignment="1">
      <alignment horizontal="center" vertical="center"/>
    </xf>
    <xf numFmtId="44" fontId="13" fillId="0" borderId="1" xfId="6" applyFont="1" applyFill="1" applyBorder="1" applyAlignment="1">
      <alignment horizontal="center" vertical="center"/>
    </xf>
    <xf numFmtId="9" fontId="13" fillId="0" borderId="1" xfId="7" applyFont="1" applyFill="1" applyBorder="1" applyAlignment="1">
      <alignment horizontal="center" vertical="center"/>
    </xf>
    <xf numFmtId="0" fontId="13" fillId="5" borderId="1" xfId="2" applyFont="1" applyFill="1" applyBorder="1" applyAlignment="1">
      <alignment vertical="center"/>
    </xf>
    <xf numFmtId="0" fontId="13" fillId="5" borderId="1" xfId="2" applyFont="1" applyFill="1" applyBorder="1" applyAlignment="1">
      <alignment horizontal="center" vertical="center"/>
    </xf>
    <xf numFmtId="44" fontId="13" fillId="5" borderId="1" xfId="6" applyFont="1" applyFill="1" applyBorder="1" applyAlignment="1">
      <alignment horizontal="center" vertical="center"/>
    </xf>
    <xf numFmtId="9" fontId="13" fillId="5" borderId="1" xfId="7" applyFont="1" applyFill="1" applyBorder="1" applyAlignment="1">
      <alignment horizontal="center" vertical="center"/>
    </xf>
    <xf numFmtId="0" fontId="13" fillId="0" borderId="0" xfId="2" applyFont="1" applyAlignment="1">
      <alignment vertical="center"/>
    </xf>
    <xf numFmtId="0" fontId="13" fillId="0" borderId="0" xfId="2" applyFont="1" applyAlignment="1">
      <alignment horizontal="center" vertical="center"/>
    </xf>
    <xf numFmtId="44" fontId="13" fillId="0" borderId="0" xfId="6" applyFont="1" applyFill="1" applyBorder="1" applyAlignment="1">
      <alignment horizontal="center" vertical="center"/>
    </xf>
    <xf numFmtId="9" fontId="13" fillId="0" borderId="0" xfId="7" applyFont="1" applyFill="1" applyBorder="1" applyAlignment="1">
      <alignment horizontal="center" vertical="center"/>
    </xf>
    <xf numFmtId="0" fontId="13" fillId="0" borderId="0" xfId="2" applyFont="1"/>
    <xf numFmtId="0" fontId="3" fillId="0" borderId="0" xfId="2"/>
    <xf numFmtId="9" fontId="3" fillId="0" borderId="0" xfId="2" applyNumberFormat="1"/>
    <xf numFmtId="10" fontId="3" fillId="0" borderId="0" xfId="2" applyNumberFormat="1"/>
    <xf numFmtId="164" fontId="10" fillId="0" borderId="0" xfId="2" applyNumberFormat="1" applyFont="1"/>
    <xf numFmtId="164" fontId="11" fillId="0" borderId="1" xfId="2" applyNumberFormat="1" applyFont="1" applyBorder="1" applyAlignment="1">
      <alignment horizontal="center" vertical="center"/>
    </xf>
    <xf numFmtId="164" fontId="13" fillId="0" borderId="1" xfId="6" applyNumberFormat="1" applyFont="1" applyFill="1" applyBorder="1" applyAlignment="1">
      <alignment horizontal="center" vertical="center"/>
    </xf>
    <xf numFmtId="164" fontId="13" fillId="5" borderId="1" xfId="6" applyNumberFormat="1" applyFont="1" applyFill="1" applyBorder="1" applyAlignment="1">
      <alignment horizontal="center" vertical="center"/>
    </xf>
    <xf numFmtId="164" fontId="13" fillId="0" borderId="0" xfId="6" applyNumberFormat="1" applyFont="1" applyFill="1" applyBorder="1" applyAlignment="1">
      <alignment horizontal="center" vertical="center"/>
    </xf>
    <xf numFmtId="164" fontId="3" fillId="0" borderId="0" xfId="2" applyNumberFormat="1"/>
    <xf numFmtId="0" fontId="12" fillId="4" borderId="2" xfId="2" applyFont="1" applyFill="1" applyBorder="1" applyAlignment="1">
      <alignment vertical="center"/>
    </xf>
    <xf numFmtId="0" fontId="12" fillId="4" borderId="3" xfId="2" applyFont="1" applyFill="1" applyBorder="1" applyAlignment="1">
      <alignment vertical="center"/>
    </xf>
    <xf numFmtId="0" fontId="12" fillId="4" borderId="4" xfId="2" applyFont="1" applyFill="1" applyBorder="1" applyAlignment="1">
      <alignment vertical="center"/>
    </xf>
    <xf numFmtId="0" fontId="11" fillId="0" borderId="1" xfId="2" applyFont="1" applyBorder="1" applyAlignment="1">
      <alignment horizontal="left" vertical="center" wrapText="1"/>
    </xf>
    <xf numFmtId="0" fontId="11" fillId="0" borderId="1" xfId="2" applyFont="1" applyBorder="1" applyAlignment="1">
      <alignment horizontal="center" vertical="center" wrapText="1"/>
    </xf>
    <xf numFmtId="44" fontId="11" fillId="4" borderId="1" xfId="2" applyNumberFormat="1" applyFont="1" applyFill="1" applyBorder="1" applyAlignment="1">
      <alignment horizontal="center" vertical="center" wrapText="1"/>
    </xf>
    <xf numFmtId="2" fontId="11" fillId="0" borderId="1" xfId="2" applyNumberFormat="1" applyFont="1" applyBorder="1" applyAlignment="1">
      <alignment horizontal="center" vertical="center" wrapText="1"/>
    </xf>
    <xf numFmtId="9" fontId="11" fillId="0" borderId="1" xfId="2" applyNumberFormat="1" applyFont="1" applyBorder="1" applyAlignment="1">
      <alignment horizontal="center" vertical="center" wrapText="1"/>
    </xf>
    <xf numFmtId="44" fontId="10" fillId="0" borderId="0" xfId="2" applyNumberFormat="1" applyFont="1"/>
    <xf numFmtId="2" fontId="16" fillId="0" borderId="1" xfId="2" applyNumberFormat="1" applyFont="1" applyBorder="1" applyAlignment="1">
      <alignment horizontal="center" vertical="center"/>
    </xf>
    <xf numFmtId="2" fontId="17" fillId="0" borderId="1" xfId="2" applyNumberFormat="1" applyFont="1" applyBorder="1" applyAlignment="1">
      <alignment horizontal="center" vertical="center"/>
    </xf>
    <xf numFmtId="2" fontId="8" fillId="0" borderId="0" xfId="2" applyNumberFormat="1" applyFont="1"/>
    <xf numFmtId="2" fontId="18" fillId="0" borderId="0" xfId="2" applyNumberFormat="1" applyFont="1" applyAlignment="1">
      <alignment horizontal="center" vertical="center" wrapText="1"/>
    </xf>
    <xf numFmtId="2" fontId="18" fillId="0" borderId="5" xfId="2" applyNumberFormat="1" applyFont="1" applyBorder="1" applyAlignment="1">
      <alignment horizontal="center" vertical="center" wrapText="1"/>
    </xf>
    <xf numFmtId="0" fontId="12" fillId="4" borderId="2" xfId="2" applyFont="1" applyFill="1" applyBorder="1" applyAlignment="1">
      <alignment horizontal="center" vertical="center"/>
    </xf>
    <xf numFmtId="0" fontId="12" fillId="4" borderId="3" xfId="2" applyFont="1" applyFill="1" applyBorder="1" applyAlignment="1">
      <alignment horizontal="center" vertical="center"/>
    </xf>
    <xf numFmtId="0" fontId="12" fillId="4" borderId="4" xfId="2" applyFont="1" applyFill="1" applyBorder="1" applyAlignment="1">
      <alignment horizontal="center" vertical="center"/>
    </xf>
    <xf numFmtId="2" fontId="8" fillId="0" borderId="0" xfId="2" applyNumberFormat="1" applyFont="1" applyAlignment="1">
      <alignment horizontal="center" wrapText="1"/>
    </xf>
    <xf numFmtId="2" fontId="8" fillId="0" borderId="0" xfId="2" applyNumberFormat="1" applyFont="1" applyAlignment="1">
      <alignment horizontal="center"/>
    </xf>
  </cellXfs>
  <cellStyles count="8">
    <cellStyle name="Currency 2 2" xfId="1" xr:uid="{CC739429-CA2C-4AA5-921C-B2F4D189AAE1}"/>
    <cellStyle name="Currency 26 2" xfId="6" xr:uid="{92645186-5A0C-4310-9510-38228C2DBCF9}"/>
    <cellStyle name="Normal" xfId="0" builtinId="0"/>
    <cellStyle name="Normal 2 2 2" xfId="2" xr:uid="{3AF51A66-2D65-4E9A-9CB4-4EF273DF68FE}"/>
    <cellStyle name="Normal 21" xfId="3" xr:uid="{F5D0B797-6A73-4F30-81DD-93B44A0D95C8}"/>
    <cellStyle name="Normal 39" xfId="4" xr:uid="{CCB6515E-14CC-4F59-9B62-1B753A6DCBCA}"/>
    <cellStyle name="Percent" xfId="5" builtinId="5"/>
    <cellStyle name="Percent 25 2" xfId="7" xr:uid="{FAF9810D-E538-48EB-9157-6C618D965944}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tom/tom%20d/LIFE%20UNIFORM/life%20uniform%20ticket%20maker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/Operations/Price%20Lists/Archive/SPRING%202023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/Operations/Price%20Lists/FALL%20202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FE FEED SHEET"/>
      <sheetName val="REF. SHEET"/>
      <sheetName val="individual labels"/>
      <sheetName val="same label per page"/>
    </sheetNames>
    <sheetDataSet>
      <sheetData sheetId="0">
        <row r="4">
          <cell r="A4">
            <v>1</v>
          </cell>
          <cell r="B4" t="str">
            <v>000670</v>
          </cell>
          <cell r="C4" t="str">
            <v>ACTIVE</v>
          </cell>
          <cell r="D4" t="str">
            <v>WHT</v>
          </cell>
          <cell r="E4" t="str">
            <v>7.5 M</v>
          </cell>
          <cell r="F4">
            <v>183</v>
          </cell>
          <cell r="G4">
            <v>59.99</v>
          </cell>
        </row>
        <row r="5">
          <cell r="A5">
            <v>2</v>
          </cell>
          <cell r="B5" t="str">
            <v>000670</v>
          </cell>
          <cell r="C5" t="str">
            <v>ACTIVE</v>
          </cell>
          <cell r="D5" t="str">
            <v>WHT</v>
          </cell>
          <cell r="E5" t="str">
            <v>7.5 W</v>
          </cell>
          <cell r="F5">
            <v>183</v>
          </cell>
          <cell r="G5">
            <v>59.99</v>
          </cell>
        </row>
        <row r="6">
          <cell r="A6">
            <v>3</v>
          </cell>
          <cell r="B6" t="str">
            <v>000670</v>
          </cell>
          <cell r="C6" t="str">
            <v>ACTIVE</v>
          </cell>
          <cell r="D6" t="str">
            <v>WHT</v>
          </cell>
          <cell r="E6" t="str">
            <v>8 M</v>
          </cell>
          <cell r="F6">
            <v>183</v>
          </cell>
          <cell r="G6">
            <v>59.99</v>
          </cell>
        </row>
        <row r="7">
          <cell r="A7">
            <v>4</v>
          </cell>
          <cell r="B7" t="str">
            <v>000670</v>
          </cell>
          <cell r="C7" t="str">
            <v>ACTIVE</v>
          </cell>
          <cell r="D7" t="str">
            <v>WHT</v>
          </cell>
          <cell r="E7" t="str">
            <v>8 W</v>
          </cell>
          <cell r="F7">
            <v>183</v>
          </cell>
          <cell r="G7">
            <v>59.99</v>
          </cell>
        </row>
        <row r="8">
          <cell r="A8">
            <v>5</v>
          </cell>
          <cell r="B8" t="str">
            <v>000670</v>
          </cell>
          <cell r="C8" t="str">
            <v>ACTIVE</v>
          </cell>
          <cell r="D8" t="str">
            <v>WHT</v>
          </cell>
          <cell r="E8" t="str">
            <v>8.5 M</v>
          </cell>
          <cell r="F8">
            <v>183</v>
          </cell>
          <cell r="G8">
            <v>59.99</v>
          </cell>
        </row>
        <row r="9">
          <cell r="A9">
            <v>6</v>
          </cell>
          <cell r="B9" t="str">
            <v>000670</v>
          </cell>
          <cell r="C9" t="str">
            <v>ACTIVE</v>
          </cell>
          <cell r="D9" t="str">
            <v>WHT</v>
          </cell>
          <cell r="E9" t="str">
            <v>8.5 W</v>
          </cell>
          <cell r="F9">
            <v>183</v>
          </cell>
          <cell r="G9">
            <v>59.99</v>
          </cell>
        </row>
        <row r="10">
          <cell r="A10">
            <v>7</v>
          </cell>
          <cell r="B10" t="str">
            <v>000670</v>
          </cell>
          <cell r="C10" t="str">
            <v>ACTIVE</v>
          </cell>
          <cell r="D10" t="str">
            <v>WHT</v>
          </cell>
          <cell r="E10" t="str">
            <v>9 M</v>
          </cell>
          <cell r="F10">
            <v>183</v>
          </cell>
          <cell r="G10">
            <v>59.99</v>
          </cell>
        </row>
        <row r="11">
          <cell r="A11">
            <v>8</v>
          </cell>
          <cell r="B11" t="str">
            <v>000670</v>
          </cell>
          <cell r="C11" t="str">
            <v>ACTIVE</v>
          </cell>
          <cell r="D11" t="str">
            <v>WHT</v>
          </cell>
          <cell r="E11" t="str">
            <v>9 W</v>
          </cell>
          <cell r="F11">
            <v>183</v>
          </cell>
          <cell r="G11">
            <v>59.99</v>
          </cell>
        </row>
        <row r="12">
          <cell r="A12">
            <v>9</v>
          </cell>
          <cell r="B12" t="str">
            <v>000670</v>
          </cell>
          <cell r="C12" t="str">
            <v>ACTIVE</v>
          </cell>
          <cell r="D12" t="str">
            <v>WHT</v>
          </cell>
          <cell r="E12" t="str">
            <v>9.5 M</v>
          </cell>
          <cell r="F12">
            <v>183</v>
          </cell>
          <cell r="G12">
            <v>59.99</v>
          </cell>
        </row>
        <row r="13">
          <cell r="A13">
            <v>10</v>
          </cell>
          <cell r="B13" t="str">
            <v>000670</v>
          </cell>
          <cell r="C13" t="str">
            <v>ACTIVE</v>
          </cell>
          <cell r="D13" t="str">
            <v>WHT</v>
          </cell>
          <cell r="E13" t="str">
            <v>9.5 W</v>
          </cell>
          <cell r="F13">
            <v>183</v>
          </cell>
          <cell r="G13">
            <v>59.99</v>
          </cell>
        </row>
        <row r="14">
          <cell r="A14">
            <v>11</v>
          </cell>
          <cell r="B14" t="str">
            <v>000670</v>
          </cell>
          <cell r="C14" t="str">
            <v>ACTIVE</v>
          </cell>
          <cell r="D14" t="str">
            <v>WHT</v>
          </cell>
          <cell r="E14" t="str">
            <v>10 M</v>
          </cell>
          <cell r="F14">
            <v>183</v>
          </cell>
          <cell r="G14">
            <v>59.99</v>
          </cell>
        </row>
        <row r="15">
          <cell r="A15">
            <v>12</v>
          </cell>
          <cell r="B15" t="str">
            <v>000670</v>
          </cell>
          <cell r="C15" t="str">
            <v>ACTIVE</v>
          </cell>
          <cell r="D15" t="str">
            <v>WHT</v>
          </cell>
          <cell r="E15" t="str">
            <v>10 W</v>
          </cell>
          <cell r="F15">
            <v>183</v>
          </cell>
          <cell r="G15">
            <v>59.99</v>
          </cell>
        </row>
        <row r="16">
          <cell r="A16">
            <v>13</v>
          </cell>
          <cell r="B16" t="str">
            <v>000670</v>
          </cell>
          <cell r="C16" t="str">
            <v>ACTIVE</v>
          </cell>
          <cell r="D16" t="str">
            <v>WHT</v>
          </cell>
          <cell r="E16" t="str">
            <v>10.5 M</v>
          </cell>
          <cell r="F16">
            <v>183</v>
          </cell>
          <cell r="G16">
            <v>59.99</v>
          </cell>
        </row>
        <row r="17">
          <cell r="A17">
            <v>14</v>
          </cell>
          <cell r="B17" t="str">
            <v>000670</v>
          </cell>
          <cell r="C17" t="str">
            <v>ACTIVE</v>
          </cell>
          <cell r="D17" t="str">
            <v>WHT</v>
          </cell>
          <cell r="E17" t="str">
            <v>10.5 W</v>
          </cell>
          <cell r="F17">
            <v>183</v>
          </cell>
          <cell r="G17">
            <v>59.99</v>
          </cell>
        </row>
        <row r="18">
          <cell r="A18">
            <v>15</v>
          </cell>
          <cell r="B18" t="str">
            <v>000670</v>
          </cell>
          <cell r="C18" t="str">
            <v>ACTIVE</v>
          </cell>
          <cell r="D18" t="str">
            <v>WHT</v>
          </cell>
          <cell r="E18" t="str">
            <v>11 M</v>
          </cell>
          <cell r="F18">
            <v>183</v>
          </cell>
          <cell r="G18">
            <v>59.99</v>
          </cell>
        </row>
        <row r="19">
          <cell r="A19">
            <v>16</v>
          </cell>
          <cell r="B19" t="str">
            <v>000670</v>
          </cell>
          <cell r="C19" t="str">
            <v>ACTIVE</v>
          </cell>
          <cell r="D19" t="str">
            <v>WHT</v>
          </cell>
          <cell r="E19" t="str">
            <v>11 W</v>
          </cell>
          <cell r="F19">
            <v>183</v>
          </cell>
          <cell r="G19">
            <v>59.99</v>
          </cell>
        </row>
        <row r="20">
          <cell r="A20">
            <v>17</v>
          </cell>
          <cell r="B20" t="str">
            <v>000670</v>
          </cell>
          <cell r="C20" t="str">
            <v>ACTIVE</v>
          </cell>
          <cell r="D20" t="str">
            <v>WHT</v>
          </cell>
          <cell r="E20" t="str">
            <v>12 M</v>
          </cell>
          <cell r="F20">
            <v>183</v>
          </cell>
          <cell r="G20">
            <v>59.99</v>
          </cell>
        </row>
        <row r="21">
          <cell r="A21">
            <v>18</v>
          </cell>
          <cell r="B21" t="str">
            <v>000670</v>
          </cell>
          <cell r="C21" t="str">
            <v>ACTIVE</v>
          </cell>
          <cell r="D21" t="str">
            <v>WHT</v>
          </cell>
          <cell r="E21" t="str">
            <v>12 W</v>
          </cell>
          <cell r="F21">
            <v>183</v>
          </cell>
          <cell r="G21">
            <v>59.99</v>
          </cell>
        </row>
        <row r="22">
          <cell r="A22">
            <v>19</v>
          </cell>
          <cell r="B22" t="str">
            <v>000670</v>
          </cell>
          <cell r="C22" t="str">
            <v>ACTIVE</v>
          </cell>
          <cell r="D22" t="str">
            <v>WHT</v>
          </cell>
          <cell r="E22" t="str">
            <v>13 M</v>
          </cell>
          <cell r="F22">
            <v>183</v>
          </cell>
          <cell r="G22">
            <v>59.99</v>
          </cell>
        </row>
        <row r="23">
          <cell r="A23">
            <v>20</v>
          </cell>
          <cell r="B23" t="str">
            <v>000670</v>
          </cell>
          <cell r="C23" t="str">
            <v>ACTIVE</v>
          </cell>
          <cell r="D23" t="str">
            <v>WHT</v>
          </cell>
          <cell r="E23" t="str">
            <v>13 W</v>
          </cell>
          <cell r="F23">
            <v>183</v>
          </cell>
          <cell r="G23">
            <v>59.99</v>
          </cell>
        </row>
        <row r="24">
          <cell r="A24">
            <v>21</v>
          </cell>
          <cell r="B24" t="str">
            <v>000670</v>
          </cell>
          <cell r="C24" t="str">
            <v>BOUNCE-BLK</v>
          </cell>
          <cell r="D24" t="str">
            <v>BLK</v>
          </cell>
          <cell r="E24" t="str">
            <v>9.5 M</v>
          </cell>
          <cell r="F24">
            <v>187</v>
          </cell>
          <cell r="G24">
            <v>54.99</v>
          </cell>
        </row>
        <row r="25">
          <cell r="A25">
            <v>22</v>
          </cell>
          <cell r="B25" t="str">
            <v>000670</v>
          </cell>
          <cell r="C25" t="str">
            <v>BOUNCE-BLK</v>
          </cell>
          <cell r="D25" t="str">
            <v>BLK</v>
          </cell>
          <cell r="E25" t="str">
            <v>10 M</v>
          </cell>
          <cell r="F25">
            <v>187</v>
          </cell>
          <cell r="G25">
            <v>54.99</v>
          </cell>
        </row>
        <row r="26">
          <cell r="A26">
            <v>23</v>
          </cell>
          <cell r="B26" t="str">
            <v>000670</v>
          </cell>
          <cell r="C26" t="str">
            <v>BOUNCE-BLK</v>
          </cell>
          <cell r="D26" t="str">
            <v>BLK</v>
          </cell>
          <cell r="E26" t="str">
            <v>11 M</v>
          </cell>
          <cell r="F26">
            <v>187</v>
          </cell>
          <cell r="G26">
            <v>54.99</v>
          </cell>
        </row>
        <row r="27">
          <cell r="A27">
            <v>24</v>
          </cell>
          <cell r="B27" t="str">
            <v>000670</v>
          </cell>
          <cell r="C27" t="str">
            <v>CARLA</v>
          </cell>
          <cell r="D27" t="str">
            <v>WHT</v>
          </cell>
          <cell r="E27" t="str">
            <v>5.5 M</v>
          </cell>
          <cell r="F27">
            <v>184</v>
          </cell>
          <cell r="G27">
            <v>49.99</v>
          </cell>
        </row>
        <row r="28">
          <cell r="A28">
            <v>25</v>
          </cell>
          <cell r="B28" t="str">
            <v>000670</v>
          </cell>
          <cell r="C28" t="str">
            <v>CARLA</v>
          </cell>
          <cell r="D28" t="str">
            <v>WHT</v>
          </cell>
          <cell r="E28" t="str">
            <v>5.5 W</v>
          </cell>
          <cell r="F28">
            <v>184</v>
          </cell>
          <cell r="G28">
            <v>49.99</v>
          </cell>
        </row>
        <row r="29">
          <cell r="A29">
            <v>26</v>
          </cell>
          <cell r="B29" t="str">
            <v>000670</v>
          </cell>
          <cell r="C29" t="str">
            <v>CARLA</v>
          </cell>
          <cell r="D29" t="str">
            <v>WHT</v>
          </cell>
          <cell r="E29" t="str">
            <v>6 M</v>
          </cell>
          <cell r="F29">
            <v>184</v>
          </cell>
          <cell r="G29">
            <v>49.99</v>
          </cell>
        </row>
        <row r="30">
          <cell r="A30">
            <v>27</v>
          </cell>
          <cell r="B30" t="str">
            <v>000670</v>
          </cell>
          <cell r="C30" t="str">
            <v>CARLA</v>
          </cell>
          <cell r="D30" t="str">
            <v>WHT</v>
          </cell>
          <cell r="E30" t="str">
            <v>6 W</v>
          </cell>
          <cell r="F30">
            <v>184</v>
          </cell>
          <cell r="G30">
            <v>49.99</v>
          </cell>
        </row>
        <row r="31">
          <cell r="A31">
            <v>28</v>
          </cell>
          <cell r="B31" t="str">
            <v>000670</v>
          </cell>
          <cell r="C31" t="str">
            <v>CARLA</v>
          </cell>
          <cell r="D31" t="str">
            <v>WHT</v>
          </cell>
          <cell r="E31" t="str">
            <v>6.5 M</v>
          </cell>
          <cell r="F31">
            <v>184</v>
          </cell>
          <cell r="G31">
            <v>49.99</v>
          </cell>
        </row>
        <row r="32">
          <cell r="A32">
            <v>29</v>
          </cell>
          <cell r="B32" t="str">
            <v>000670</v>
          </cell>
          <cell r="C32" t="str">
            <v>CARLA</v>
          </cell>
          <cell r="D32" t="str">
            <v>WHT</v>
          </cell>
          <cell r="E32" t="str">
            <v>6.5 W</v>
          </cell>
          <cell r="F32">
            <v>184</v>
          </cell>
          <cell r="G32">
            <v>49.99</v>
          </cell>
        </row>
        <row r="33">
          <cell r="A33">
            <v>30</v>
          </cell>
          <cell r="B33" t="str">
            <v>000670</v>
          </cell>
          <cell r="C33" t="str">
            <v>CARLA</v>
          </cell>
          <cell r="D33" t="str">
            <v>WHT</v>
          </cell>
          <cell r="E33" t="str">
            <v>7 M</v>
          </cell>
          <cell r="F33">
            <v>184</v>
          </cell>
          <cell r="G33">
            <v>49.99</v>
          </cell>
        </row>
        <row r="34">
          <cell r="A34">
            <v>31</v>
          </cell>
          <cell r="B34" t="str">
            <v>000670</v>
          </cell>
          <cell r="C34" t="str">
            <v>CARLA</v>
          </cell>
          <cell r="D34" t="str">
            <v>WHT</v>
          </cell>
          <cell r="E34" t="str">
            <v>7 W</v>
          </cell>
          <cell r="F34">
            <v>184</v>
          </cell>
          <cell r="G34">
            <v>49.99</v>
          </cell>
        </row>
        <row r="35">
          <cell r="A35">
            <v>32</v>
          </cell>
          <cell r="B35" t="str">
            <v>000670</v>
          </cell>
          <cell r="C35" t="str">
            <v>CARLA</v>
          </cell>
          <cell r="D35" t="str">
            <v>WHT</v>
          </cell>
          <cell r="E35" t="str">
            <v>7.5 M</v>
          </cell>
          <cell r="F35">
            <v>184</v>
          </cell>
          <cell r="G35">
            <v>49.99</v>
          </cell>
        </row>
        <row r="36">
          <cell r="A36">
            <v>33</v>
          </cell>
          <cell r="B36" t="str">
            <v>000670</v>
          </cell>
          <cell r="C36" t="str">
            <v>CARLA</v>
          </cell>
          <cell r="D36" t="str">
            <v>WHT</v>
          </cell>
          <cell r="E36" t="str">
            <v>7.5 W</v>
          </cell>
          <cell r="F36">
            <v>184</v>
          </cell>
          <cell r="G36">
            <v>49.99</v>
          </cell>
        </row>
        <row r="37">
          <cell r="A37">
            <v>34</v>
          </cell>
          <cell r="B37" t="str">
            <v>000670</v>
          </cell>
          <cell r="C37" t="str">
            <v>CARLA</v>
          </cell>
          <cell r="D37" t="str">
            <v>WHT</v>
          </cell>
          <cell r="E37" t="str">
            <v>8 M</v>
          </cell>
          <cell r="F37">
            <v>184</v>
          </cell>
          <cell r="G37">
            <v>49.99</v>
          </cell>
        </row>
        <row r="38">
          <cell r="A38">
            <v>35</v>
          </cell>
          <cell r="B38" t="str">
            <v>000670</v>
          </cell>
          <cell r="C38" t="str">
            <v>CARLA</v>
          </cell>
          <cell r="D38" t="str">
            <v>WHT</v>
          </cell>
          <cell r="E38" t="str">
            <v>8 W</v>
          </cell>
          <cell r="F38">
            <v>184</v>
          </cell>
          <cell r="G38">
            <v>49.99</v>
          </cell>
        </row>
        <row r="39">
          <cell r="A39">
            <v>36</v>
          </cell>
          <cell r="B39" t="str">
            <v>000670</v>
          </cell>
          <cell r="C39" t="str">
            <v>CARLA</v>
          </cell>
          <cell r="D39" t="str">
            <v>WHT</v>
          </cell>
          <cell r="E39" t="str">
            <v>8.5 M</v>
          </cell>
          <cell r="F39">
            <v>184</v>
          </cell>
          <cell r="G39">
            <v>49.99</v>
          </cell>
        </row>
        <row r="40">
          <cell r="A40">
            <v>37</v>
          </cell>
          <cell r="B40" t="str">
            <v>000670</v>
          </cell>
          <cell r="C40" t="str">
            <v>CARLA</v>
          </cell>
          <cell r="D40" t="str">
            <v>WHT</v>
          </cell>
          <cell r="E40" t="str">
            <v>8.5 W</v>
          </cell>
          <cell r="F40">
            <v>184</v>
          </cell>
          <cell r="G40">
            <v>49.99</v>
          </cell>
        </row>
        <row r="41">
          <cell r="A41">
            <v>38</v>
          </cell>
          <cell r="B41" t="str">
            <v>000670</v>
          </cell>
          <cell r="C41" t="str">
            <v>CARLA</v>
          </cell>
          <cell r="D41" t="str">
            <v>WHT</v>
          </cell>
          <cell r="E41" t="str">
            <v>9 M</v>
          </cell>
          <cell r="F41">
            <v>184</v>
          </cell>
          <cell r="G41">
            <v>49.99</v>
          </cell>
        </row>
        <row r="42">
          <cell r="A42">
            <v>39</v>
          </cell>
          <cell r="B42" t="str">
            <v>000670</v>
          </cell>
          <cell r="C42" t="str">
            <v>CARLA</v>
          </cell>
          <cell r="D42" t="str">
            <v>WHT</v>
          </cell>
          <cell r="E42" t="str">
            <v>9 W</v>
          </cell>
          <cell r="F42">
            <v>184</v>
          </cell>
          <cell r="G42">
            <v>49.99</v>
          </cell>
        </row>
        <row r="43">
          <cell r="A43">
            <v>40</v>
          </cell>
          <cell r="B43" t="str">
            <v>000670</v>
          </cell>
          <cell r="C43" t="str">
            <v>CARLA</v>
          </cell>
          <cell r="D43" t="str">
            <v>WHT</v>
          </cell>
          <cell r="E43" t="str">
            <v>10 M</v>
          </cell>
          <cell r="F43">
            <v>184</v>
          </cell>
          <cell r="G43">
            <v>49.99</v>
          </cell>
        </row>
        <row r="44">
          <cell r="A44">
            <v>41</v>
          </cell>
          <cell r="B44" t="str">
            <v>000670</v>
          </cell>
          <cell r="C44" t="str">
            <v>CARLA</v>
          </cell>
          <cell r="D44" t="str">
            <v>WHT</v>
          </cell>
          <cell r="E44" t="str">
            <v>10 W</v>
          </cell>
          <cell r="F44">
            <v>184</v>
          </cell>
          <cell r="G44">
            <v>49.99</v>
          </cell>
        </row>
        <row r="45">
          <cell r="A45">
            <v>42</v>
          </cell>
          <cell r="B45" t="str">
            <v>000670</v>
          </cell>
          <cell r="C45" t="str">
            <v>CARLA</v>
          </cell>
          <cell r="D45" t="str">
            <v>WHT</v>
          </cell>
          <cell r="E45" t="str">
            <v>11 M</v>
          </cell>
          <cell r="F45">
            <v>184</v>
          </cell>
          <cell r="G45">
            <v>49.99</v>
          </cell>
        </row>
        <row r="46">
          <cell r="A46">
            <v>43</v>
          </cell>
          <cell r="B46" t="str">
            <v>000670</v>
          </cell>
          <cell r="C46" t="str">
            <v>CARLA</v>
          </cell>
          <cell r="D46" t="str">
            <v>WHT</v>
          </cell>
          <cell r="E46" t="str">
            <v>11 W</v>
          </cell>
          <cell r="F46">
            <v>184</v>
          </cell>
          <cell r="G46">
            <v>49.99</v>
          </cell>
        </row>
        <row r="47">
          <cell r="A47">
            <v>44</v>
          </cell>
          <cell r="B47" t="str">
            <v>000670</v>
          </cell>
          <cell r="C47" t="str">
            <v>CARRIE-W</v>
          </cell>
          <cell r="D47" t="str">
            <v>WHT</v>
          </cell>
          <cell r="E47" t="str">
            <v>36 R</v>
          </cell>
          <cell r="F47">
            <v>181</v>
          </cell>
          <cell r="G47">
            <v>44.99</v>
          </cell>
        </row>
        <row r="48">
          <cell r="A48">
            <v>45</v>
          </cell>
          <cell r="B48" t="str">
            <v>000670</v>
          </cell>
          <cell r="C48" t="str">
            <v>CARRIE-W</v>
          </cell>
          <cell r="D48" t="str">
            <v>WHT</v>
          </cell>
          <cell r="E48" t="str">
            <v>37 R</v>
          </cell>
          <cell r="F48">
            <v>181</v>
          </cell>
          <cell r="G48">
            <v>44.99</v>
          </cell>
        </row>
        <row r="49">
          <cell r="A49">
            <v>46</v>
          </cell>
          <cell r="B49" t="str">
            <v>000670</v>
          </cell>
          <cell r="C49" t="str">
            <v>CARRIE-W</v>
          </cell>
          <cell r="D49" t="str">
            <v>WHT</v>
          </cell>
          <cell r="E49" t="str">
            <v>38 R</v>
          </cell>
          <cell r="F49">
            <v>181</v>
          </cell>
          <cell r="G49">
            <v>44.99</v>
          </cell>
        </row>
        <row r="50">
          <cell r="A50">
            <v>47</v>
          </cell>
          <cell r="B50" t="str">
            <v>000670</v>
          </cell>
          <cell r="C50" t="str">
            <v>CARRIE-W</v>
          </cell>
          <cell r="D50" t="str">
            <v>WHT</v>
          </cell>
          <cell r="E50" t="str">
            <v>39 R</v>
          </cell>
          <cell r="F50">
            <v>181</v>
          </cell>
          <cell r="G50">
            <v>44.99</v>
          </cell>
        </row>
        <row r="51">
          <cell r="A51">
            <v>48</v>
          </cell>
          <cell r="B51" t="str">
            <v>000670</v>
          </cell>
          <cell r="C51" t="str">
            <v>CARRIE-W</v>
          </cell>
          <cell r="D51" t="str">
            <v>WHT</v>
          </cell>
          <cell r="E51" t="str">
            <v>40 R</v>
          </cell>
          <cell r="F51">
            <v>181</v>
          </cell>
          <cell r="G51">
            <v>44.99</v>
          </cell>
        </row>
        <row r="52">
          <cell r="A52">
            <v>49</v>
          </cell>
          <cell r="B52" t="str">
            <v>000670</v>
          </cell>
          <cell r="C52" t="str">
            <v>CARRIE-W</v>
          </cell>
          <cell r="D52" t="str">
            <v>WHT</v>
          </cell>
          <cell r="E52" t="str">
            <v>41 R</v>
          </cell>
          <cell r="F52">
            <v>181</v>
          </cell>
          <cell r="G52">
            <v>44.99</v>
          </cell>
        </row>
        <row r="53">
          <cell r="A53">
            <v>50</v>
          </cell>
          <cell r="B53" t="str">
            <v>000670</v>
          </cell>
          <cell r="C53" t="str">
            <v>CARRIE-W</v>
          </cell>
          <cell r="D53" t="str">
            <v>WHT</v>
          </cell>
          <cell r="E53" t="str">
            <v>42 R</v>
          </cell>
          <cell r="F53">
            <v>181</v>
          </cell>
          <cell r="G53">
            <v>44.99</v>
          </cell>
        </row>
        <row r="54">
          <cell r="A54">
            <v>51</v>
          </cell>
          <cell r="B54" t="str">
            <v>000670</v>
          </cell>
          <cell r="C54" t="str">
            <v>CHARLOTTE-W</v>
          </cell>
          <cell r="D54" t="str">
            <v>WHT</v>
          </cell>
          <cell r="E54" t="str">
            <v>36 R</v>
          </cell>
          <cell r="F54">
            <v>181</v>
          </cell>
          <cell r="G54">
            <v>44.99</v>
          </cell>
        </row>
        <row r="55">
          <cell r="A55">
            <v>52</v>
          </cell>
          <cell r="B55" t="str">
            <v>000670</v>
          </cell>
          <cell r="C55" t="str">
            <v>CHARLOTTE-W</v>
          </cell>
          <cell r="D55" t="str">
            <v>WHT</v>
          </cell>
          <cell r="E55" t="str">
            <v>37 R</v>
          </cell>
          <cell r="F55">
            <v>181</v>
          </cell>
          <cell r="G55">
            <v>44.99</v>
          </cell>
        </row>
        <row r="56">
          <cell r="A56">
            <v>53</v>
          </cell>
          <cell r="B56" t="str">
            <v>000670</v>
          </cell>
          <cell r="C56" t="str">
            <v>CHARLOTTE-W</v>
          </cell>
          <cell r="D56" t="str">
            <v>WHT</v>
          </cell>
          <cell r="E56" t="str">
            <v>38 R</v>
          </cell>
          <cell r="F56">
            <v>181</v>
          </cell>
          <cell r="G56">
            <v>44.99</v>
          </cell>
        </row>
        <row r="57">
          <cell r="A57">
            <v>54</v>
          </cell>
          <cell r="B57" t="str">
            <v>000670</v>
          </cell>
          <cell r="C57" t="str">
            <v>CHARLOTTE-W</v>
          </cell>
          <cell r="D57" t="str">
            <v>WHT</v>
          </cell>
          <cell r="E57" t="str">
            <v>39 R</v>
          </cell>
          <cell r="F57">
            <v>181</v>
          </cell>
          <cell r="G57">
            <v>44.99</v>
          </cell>
        </row>
        <row r="58">
          <cell r="A58">
            <v>55</v>
          </cell>
          <cell r="B58" t="str">
            <v>000670</v>
          </cell>
          <cell r="C58" t="str">
            <v>CHARLOTTE-W</v>
          </cell>
          <cell r="D58" t="str">
            <v>WHT</v>
          </cell>
          <cell r="E58" t="str">
            <v>40 R</v>
          </cell>
          <cell r="F58">
            <v>181</v>
          </cell>
          <cell r="G58">
            <v>44.99</v>
          </cell>
        </row>
        <row r="59">
          <cell r="A59">
            <v>56</v>
          </cell>
          <cell r="B59" t="str">
            <v>000670</v>
          </cell>
          <cell r="C59" t="str">
            <v>CHARLOTTE-W</v>
          </cell>
          <cell r="D59" t="str">
            <v>WHT</v>
          </cell>
          <cell r="E59" t="str">
            <v>41 R</v>
          </cell>
          <cell r="F59">
            <v>181</v>
          </cell>
          <cell r="G59">
            <v>44.99</v>
          </cell>
        </row>
        <row r="60">
          <cell r="A60">
            <v>57</v>
          </cell>
          <cell r="B60" t="str">
            <v>000670</v>
          </cell>
          <cell r="C60" t="str">
            <v>CHARLOTTE-W</v>
          </cell>
          <cell r="D60" t="str">
            <v>WHT</v>
          </cell>
          <cell r="E60" t="str">
            <v>42 R</v>
          </cell>
          <cell r="F60">
            <v>181</v>
          </cell>
          <cell r="G60">
            <v>44.99</v>
          </cell>
        </row>
        <row r="61">
          <cell r="A61">
            <v>58</v>
          </cell>
          <cell r="B61" t="str">
            <v>000670</v>
          </cell>
          <cell r="C61" t="str">
            <v>ELSA</v>
          </cell>
          <cell r="D61" t="str">
            <v>WHT</v>
          </cell>
          <cell r="E61" t="str">
            <v>5.5 M</v>
          </cell>
          <cell r="F61">
            <v>181</v>
          </cell>
          <cell r="G61">
            <v>49.99</v>
          </cell>
        </row>
        <row r="62">
          <cell r="A62">
            <v>59</v>
          </cell>
          <cell r="B62" t="str">
            <v>000670</v>
          </cell>
          <cell r="C62" t="str">
            <v>ELSA</v>
          </cell>
          <cell r="D62" t="str">
            <v>WHT</v>
          </cell>
          <cell r="E62" t="str">
            <v>6 M</v>
          </cell>
          <cell r="F62">
            <v>181</v>
          </cell>
          <cell r="G62">
            <v>49.99</v>
          </cell>
        </row>
        <row r="63">
          <cell r="A63">
            <v>60</v>
          </cell>
          <cell r="B63" t="str">
            <v>000670</v>
          </cell>
          <cell r="C63" t="str">
            <v>ELSA</v>
          </cell>
          <cell r="D63" t="str">
            <v>WHT</v>
          </cell>
          <cell r="E63" t="str">
            <v>6.5 M</v>
          </cell>
          <cell r="F63">
            <v>181</v>
          </cell>
          <cell r="G63">
            <v>49.99</v>
          </cell>
        </row>
        <row r="64">
          <cell r="A64">
            <v>61</v>
          </cell>
          <cell r="B64" t="str">
            <v>000670</v>
          </cell>
          <cell r="C64" t="str">
            <v>ELSA</v>
          </cell>
          <cell r="D64" t="str">
            <v>WHT</v>
          </cell>
          <cell r="E64" t="str">
            <v>7 M</v>
          </cell>
          <cell r="F64">
            <v>181</v>
          </cell>
          <cell r="G64">
            <v>49.99</v>
          </cell>
        </row>
        <row r="65">
          <cell r="A65">
            <v>62</v>
          </cell>
          <cell r="B65" t="str">
            <v>000670</v>
          </cell>
          <cell r="C65" t="str">
            <v>ELSA</v>
          </cell>
          <cell r="D65" t="str">
            <v>WHT</v>
          </cell>
          <cell r="E65" t="str">
            <v>7.5 M</v>
          </cell>
          <cell r="F65">
            <v>181</v>
          </cell>
          <cell r="G65">
            <v>49.99</v>
          </cell>
        </row>
        <row r="66">
          <cell r="A66">
            <v>63</v>
          </cell>
          <cell r="B66" t="str">
            <v>000670</v>
          </cell>
          <cell r="C66" t="str">
            <v>ELSA</v>
          </cell>
          <cell r="D66" t="str">
            <v>WHT</v>
          </cell>
          <cell r="E66" t="str">
            <v>8 M</v>
          </cell>
          <cell r="F66">
            <v>181</v>
          </cell>
          <cell r="G66">
            <v>49.99</v>
          </cell>
        </row>
        <row r="67">
          <cell r="A67">
            <v>64</v>
          </cell>
          <cell r="B67" t="str">
            <v>000670</v>
          </cell>
          <cell r="C67" t="str">
            <v>ELSA</v>
          </cell>
          <cell r="D67" t="str">
            <v>WHT</v>
          </cell>
          <cell r="E67" t="str">
            <v>8.5 M</v>
          </cell>
          <cell r="F67">
            <v>181</v>
          </cell>
          <cell r="G67">
            <v>49.99</v>
          </cell>
        </row>
        <row r="68">
          <cell r="A68">
            <v>65</v>
          </cell>
          <cell r="B68" t="str">
            <v>000670</v>
          </cell>
          <cell r="C68" t="str">
            <v>ELSA</v>
          </cell>
          <cell r="D68" t="str">
            <v>WHT</v>
          </cell>
          <cell r="E68" t="str">
            <v>9 M</v>
          </cell>
          <cell r="F68">
            <v>181</v>
          </cell>
          <cell r="G68">
            <v>49.99</v>
          </cell>
        </row>
        <row r="69">
          <cell r="A69">
            <v>66</v>
          </cell>
          <cell r="B69" t="str">
            <v>000670</v>
          </cell>
          <cell r="C69" t="str">
            <v>ELSA</v>
          </cell>
          <cell r="D69" t="str">
            <v>WHT</v>
          </cell>
          <cell r="E69" t="str">
            <v>9.5 M</v>
          </cell>
          <cell r="F69">
            <v>181</v>
          </cell>
          <cell r="G69">
            <v>49.99</v>
          </cell>
        </row>
        <row r="70">
          <cell r="A70">
            <v>67</v>
          </cell>
          <cell r="B70" t="str">
            <v>000670</v>
          </cell>
          <cell r="C70" t="str">
            <v>ELSA</v>
          </cell>
          <cell r="D70" t="str">
            <v>WHT</v>
          </cell>
          <cell r="E70" t="str">
            <v>10 M</v>
          </cell>
          <cell r="F70">
            <v>181</v>
          </cell>
          <cell r="G70">
            <v>49.99</v>
          </cell>
        </row>
        <row r="71">
          <cell r="A71">
            <v>68</v>
          </cell>
          <cell r="B71" t="str">
            <v>000670</v>
          </cell>
          <cell r="C71" t="str">
            <v>ELSA</v>
          </cell>
          <cell r="D71" t="str">
            <v>WHT</v>
          </cell>
          <cell r="E71" t="str">
            <v>11 M</v>
          </cell>
          <cell r="F71">
            <v>181</v>
          </cell>
          <cell r="G71">
            <v>49.99</v>
          </cell>
        </row>
        <row r="72">
          <cell r="A72">
            <v>69</v>
          </cell>
          <cell r="B72" t="str">
            <v>000670</v>
          </cell>
          <cell r="C72" t="str">
            <v>GRETA-BLK</v>
          </cell>
          <cell r="D72" t="str">
            <v>BLK</v>
          </cell>
          <cell r="E72" t="str">
            <v>5.5 M</v>
          </cell>
          <cell r="F72">
            <v>184</v>
          </cell>
          <cell r="G72">
            <v>49.99</v>
          </cell>
        </row>
        <row r="73">
          <cell r="A73">
            <v>70</v>
          </cell>
          <cell r="B73" t="str">
            <v>000670</v>
          </cell>
          <cell r="C73" t="str">
            <v>GRETA-BLK</v>
          </cell>
          <cell r="D73" t="str">
            <v>BLK</v>
          </cell>
          <cell r="E73" t="str">
            <v>6 M</v>
          </cell>
          <cell r="F73">
            <v>184</v>
          </cell>
          <cell r="G73">
            <v>49.99</v>
          </cell>
        </row>
        <row r="74">
          <cell r="A74">
            <v>71</v>
          </cell>
          <cell r="B74" t="str">
            <v>000670</v>
          </cell>
          <cell r="C74" t="str">
            <v>GRETA-BLK</v>
          </cell>
          <cell r="D74" t="str">
            <v>BLK</v>
          </cell>
          <cell r="E74" t="str">
            <v>6.5 M</v>
          </cell>
          <cell r="F74">
            <v>184</v>
          </cell>
          <cell r="G74">
            <v>49.99</v>
          </cell>
        </row>
        <row r="75">
          <cell r="A75">
            <v>72</v>
          </cell>
          <cell r="B75" t="str">
            <v>000670</v>
          </cell>
          <cell r="C75" t="str">
            <v>GRETA-BLK</v>
          </cell>
          <cell r="D75" t="str">
            <v>BLK</v>
          </cell>
          <cell r="E75" t="str">
            <v>7 M</v>
          </cell>
          <cell r="F75">
            <v>184</v>
          </cell>
          <cell r="G75">
            <v>49.99</v>
          </cell>
        </row>
        <row r="76">
          <cell r="A76">
            <v>73</v>
          </cell>
          <cell r="B76" t="str">
            <v>000670</v>
          </cell>
          <cell r="C76" t="str">
            <v>GRETA-BLK</v>
          </cell>
          <cell r="D76" t="str">
            <v>BLK</v>
          </cell>
          <cell r="E76" t="str">
            <v>7.5 M</v>
          </cell>
          <cell r="F76">
            <v>184</v>
          </cell>
          <cell r="G76">
            <v>49.99</v>
          </cell>
        </row>
        <row r="77">
          <cell r="A77">
            <v>74</v>
          </cell>
          <cell r="B77" t="str">
            <v>000670</v>
          </cell>
          <cell r="C77" t="str">
            <v>GRETA-BLK</v>
          </cell>
          <cell r="D77" t="str">
            <v>BLK</v>
          </cell>
          <cell r="E77" t="str">
            <v>8 M</v>
          </cell>
          <cell r="F77">
            <v>184</v>
          </cell>
          <cell r="G77">
            <v>49.99</v>
          </cell>
        </row>
        <row r="78">
          <cell r="A78">
            <v>75</v>
          </cell>
          <cell r="B78" t="str">
            <v>000670</v>
          </cell>
          <cell r="C78" t="str">
            <v>GRETA-BLK</v>
          </cell>
          <cell r="D78" t="str">
            <v>BLK</v>
          </cell>
          <cell r="E78" t="str">
            <v>8.5 M</v>
          </cell>
          <cell r="F78">
            <v>184</v>
          </cell>
          <cell r="G78">
            <v>49.99</v>
          </cell>
        </row>
        <row r="79">
          <cell r="A79">
            <v>76</v>
          </cell>
          <cell r="B79" t="str">
            <v>000670</v>
          </cell>
          <cell r="C79" t="str">
            <v>GRETA-BLK</v>
          </cell>
          <cell r="D79" t="str">
            <v>BLK</v>
          </cell>
          <cell r="E79" t="str">
            <v>9 M</v>
          </cell>
          <cell r="F79">
            <v>184</v>
          </cell>
          <cell r="G79">
            <v>49.99</v>
          </cell>
        </row>
        <row r="80">
          <cell r="A80">
            <v>77</v>
          </cell>
          <cell r="B80" t="str">
            <v>000670</v>
          </cell>
          <cell r="C80" t="str">
            <v>GRETA-BLK</v>
          </cell>
          <cell r="D80" t="str">
            <v>BLK</v>
          </cell>
          <cell r="E80" t="str">
            <v>9.5 M</v>
          </cell>
          <cell r="F80">
            <v>184</v>
          </cell>
          <cell r="G80">
            <v>49.99</v>
          </cell>
        </row>
        <row r="81">
          <cell r="A81">
            <v>78</v>
          </cell>
          <cell r="B81" t="str">
            <v>000670</v>
          </cell>
          <cell r="C81" t="str">
            <v>GRETA-BLK</v>
          </cell>
          <cell r="D81" t="str">
            <v>BLK</v>
          </cell>
          <cell r="E81" t="str">
            <v>10 M</v>
          </cell>
          <cell r="F81">
            <v>184</v>
          </cell>
          <cell r="G81">
            <v>49.99</v>
          </cell>
        </row>
        <row r="82">
          <cell r="A82">
            <v>79</v>
          </cell>
          <cell r="B82" t="str">
            <v>000670</v>
          </cell>
          <cell r="C82" t="str">
            <v>GRETA-BLK</v>
          </cell>
          <cell r="D82" t="str">
            <v>BLK</v>
          </cell>
          <cell r="E82" t="str">
            <v>11 M</v>
          </cell>
          <cell r="F82">
            <v>184</v>
          </cell>
          <cell r="G82">
            <v>49.99</v>
          </cell>
        </row>
        <row r="83">
          <cell r="A83">
            <v>80</v>
          </cell>
          <cell r="B83" t="str">
            <v>000670</v>
          </cell>
          <cell r="C83" t="str">
            <v>GRETA</v>
          </cell>
          <cell r="D83" t="str">
            <v>WHT</v>
          </cell>
          <cell r="E83" t="str">
            <v>5.5 M</v>
          </cell>
          <cell r="F83">
            <v>184</v>
          </cell>
          <cell r="G83">
            <v>49.99</v>
          </cell>
        </row>
        <row r="84">
          <cell r="A84">
            <v>81</v>
          </cell>
          <cell r="B84" t="str">
            <v>000670</v>
          </cell>
          <cell r="C84" t="str">
            <v>GRETA</v>
          </cell>
          <cell r="D84" t="str">
            <v>WHT</v>
          </cell>
          <cell r="E84" t="str">
            <v>6 M</v>
          </cell>
          <cell r="F84">
            <v>184</v>
          </cell>
          <cell r="G84">
            <v>49.99</v>
          </cell>
        </row>
        <row r="85">
          <cell r="A85">
            <v>82</v>
          </cell>
          <cell r="B85" t="str">
            <v>000670</v>
          </cell>
          <cell r="C85" t="str">
            <v>GRETA</v>
          </cell>
          <cell r="D85" t="str">
            <v>WHT</v>
          </cell>
          <cell r="E85" t="str">
            <v>6.5 M</v>
          </cell>
          <cell r="F85">
            <v>184</v>
          </cell>
          <cell r="G85">
            <v>49.99</v>
          </cell>
        </row>
        <row r="86">
          <cell r="A86">
            <v>83</v>
          </cell>
          <cell r="B86" t="str">
            <v>000670</v>
          </cell>
          <cell r="C86" t="str">
            <v>GRETA</v>
          </cell>
          <cell r="D86" t="str">
            <v>WHT</v>
          </cell>
          <cell r="E86" t="str">
            <v>7 M</v>
          </cell>
          <cell r="F86">
            <v>184</v>
          </cell>
          <cell r="G86">
            <v>49.99</v>
          </cell>
        </row>
        <row r="87">
          <cell r="A87">
            <v>84</v>
          </cell>
          <cell r="B87" t="str">
            <v>000670</v>
          </cell>
          <cell r="C87" t="str">
            <v>GRETA</v>
          </cell>
          <cell r="D87" t="str">
            <v>WHT</v>
          </cell>
          <cell r="E87" t="str">
            <v>7.5 M</v>
          </cell>
          <cell r="F87">
            <v>184</v>
          </cell>
          <cell r="G87">
            <v>49.99</v>
          </cell>
        </row>
        <row r="88">
          <cell r="A88">
            <v>85</v>
          </cell>
          <cell r="B88" t="str">
            <v>000670</v>
          </cell>
          <cell r="C88" t="str">
            <v>GRETA</v>
          </cell>
          <cell r="D88" t="str">
            <v>WHT</v>
          </cell>
          <cell r="E88" t="str">
            <v>8 M</v>
          </cell>
          <cell r="F88">
            <v>184</v>
          </cell>
          <cell r="G88">
            <v>49.99</v>
          </cell>
        </row>
        <row r="89">
          <cell r="A89">
            <v>86</v>
          </cell>
          <cell r="B89" t="str">
            <v>000670</v>
          </cell>
          <cell r="C89" t="str">
            <v>GRETA</v>
          </cell>
          <cell r="D89" t="str">
            <v>WHT</v>
          </cell>
          <cell r="E89" t="str">
            <v>8.5 M</v>
          </cell>
          <cell r="F89">
            <v>184</v>
          </cell>
          <cell r="G89">
            <v>49.99</v>
          </cell>
        </row>
        <row r="90">
          <cell r="A90">
            <v>87</v>
          </cell>
          <cell r="B90" t="str">
            <v>000670</v>
          </cell>
          <cell r="C90" t="str">
            <v>GRETA</v>
          </cell>
          <cell r="D90" t="str">
            <v>WHT</v>
          </cell>
          <cell r="E90" t="str">
            <v>9 M</v>
          </cell>
          <cell r="F90">
            <v>184</v>
          </cell>
          <cell r="G90">
            <v>49.99</v>
          </cell>
        </row>
        <row r="91">
          <cell r="A91">
            <v>88</v>
          </cell>
          <cell r="B91" t="str">
            <v>000670</v>
          </cell>
          <cell r="C91" t="str">
            <v>GRETA</v>
          </cell>
          <cell r="D91" t="str">
            <v>WHT</v>
          </cell>
          <cell r="E91" t="str">
            <v>9.5 M</v>
          </cell>
          <cell r="F91">
            <v>184</v>
          </cell>
          <cell r="G91">
            <v>49.99</v>
          </cell>
        </row>
        <row r="92">
          <cell r="A92">
            <v>89</v>
          </cell>
          <cell r="B92" t="str">
            <v>000670</v>
          </cell>
          <cell r="C92" t="str">
            <v>GRETA</v>
          </cell>
          <cell r="D92" t="str">
            <v>WHT</v>
          </cell>
          <cell r="E92" t="str">
            <v>10 M</v>
          </cell>
          <cell r="F92">
            <v>184</v>
          </cell>
          <cell r="G92">
            <v>49.99</v>
          </cell>
        </row>
        <row r="93">
          <cell r="A93">
            <v>90</v>
          </cell>
          <cell r="B93" t="str">
            <v>000670</v>
          </cell>
          <cell r="C93" t="str">
            <v>GRETA</v>
          </cell>
          <cell r="D93" t="str">
            <v>WHT</v>
          </cell>
          <cell r="E93" t="str">
            <v>11 M</v>
          </cell>
          <cell r="F93">
            <v>184</v>
          </cell>
          <cell r="G93">
            <v>49.99</v>
          </cell>
        </row>
        <row r="94">
          <cell r="A94">
            <v>91</v>
          </cell>
          <cell r="B94" t="str">
            <v>000670</v>
          </cell>
          <cell r="C94" t="str">
            <v>LEXIBLK</v>
          </cell>
          <cell r="D94" t="str">
            <v>BLK</v>
          </cell>
          <cell r="E94" t="str">
            <v>7.5 M</v>
          </cell>
          <cell r="F94">
            <v>181</v>
          </cell>
          <cell r="G94">
            <v>39.99</v>
          </cell>
        </row>
        <row r="95">
          <cell r="A95">
            <v>92</v>
          </cell>
          <cell r="B95" t="str">
            <v>000670</v>
          </cell>
          <cell r="C95" t="str">
            <v>LEXIBLK</v>
          </cell>
          <cell r="D95" t="str">
            <v>BLK</v>
          </cell>
          <cell r="E95" t="str">
            <v>8 M</v>
          </cell>
          <cell r="F95">
            <v>181</v>
          </cell>
          <cell r="G95">
            <v>39.99</v>
          </cell>
        </row>
        <row r="96">
          <cell r="A96">
            <v>93</v>
          </cell>
          <cell r="B96" t="str">
            <v>000670</v>
          </cell>
          <cell r="C96" t="str">
            <v>LEXIBLK</v>
          </cell>
          <cell r="D96" t="str">
            <v>BLK</v>
          </cell>
          <cell r="E96" t="str">
            <v>9 M</v>
          </cell>
          <cell r="F96">
            <v>181</v>
          </cell>
          <cell r="G96">
            <v>39.99</v>
          </cell>
        </row>
        <row r="97">
          <cell r="A97">
            <v>94</v>
          </cell>
          <cell r="B97" t="str">
            <v>000670</v>
          </cell>
          <cell r="C97" t="str">
            <v>LEXIBLK</v>
          </cell>
          <cell r="D97" t="str">
            <v>BLK</v>
          </cell>
          <cell r="E97" t="str">
            <v>10 M</v>
          </cell>
          <cell r="F97">
            <v>181</v>
          </cell>
          <cell r="G97">
            <v>39.99</v>
          </cell>
        </row>
        <row r="98">
          <cell r="A98">
            <v>95</v>
          </cell>
          <cell r="B98" t="str">
            <v>000670</v>
          </cell>
          <cell r="C98" t="str">
            <v>LEXI</v>
          </cell>
          <cell r="D98" t="str">
            <v>WHT</v>
          </cell>
          <cell r="E98" t="str">
            <v>5.5 M</v>
          </cell>
          <cell r="F98">
            <v>181</v>
          </cell>
          <cell r="G98">
            <v>44.99</v>
          </cell>
        </row>
        <row r="99">
          <cell r="A99">
            <v>96</v>
          </cell>
          <cell r="B99" t="str">
            <v>000670</v>
          </cell>
          <cell r="C99" t="str">
            <v>LEXI</v>
          </cell>
          <cell r="D99" t="str">
            <v>WHT</v>
          </cell>
          <cell r="E99" t="str">
            <v>6 M</v>
          </cell>
          <cell r="F99">
            <v>181</v>
          </cell>
          <cell r="G99">
            <v>44.99</v>
          </cell>
        </row>
        <row r="100">
          <cell r="A100">
            <v>97</v>
          </cell>
          <cell r="B100" t="str">
            <v>000670</v>
          </cell>
          <cell r="C100" t="str">
            <v>LEXI</v>
          </cell>
          <cell r="D100" t="str">
            <v>WHT</v>
          </cell>
          <cell r="E100" t="str">
            <v>6.5 M</v>
          </cell>
          <cell r="F100">
            <v>181</v>
          </cell>
          <cell r="G100">
            <v>44.99</v>
          </cell>
        </row>
        <row r="101">
          <cell r="A101">
            <v>98</v>
          </cell>
          <cell r="B101" t="str">
            <v>000670</v>
          </cell>
          <cell r="C101" t="str">
            <v>LEXI</v>
          </cell>
          <cell r="D101" t="str">
            <v>WHT</v>
          </cell>
          <cell r="E101" t="str">
            <v>7 M</v>
          </cell>
          <cell r="F101">
            <v>181</v>
          </cell>
          <cell r="G101">
            <v>44.99</v>
          </cell>
        </row>
        <row r="102">
          <cell r="A102">
            <v>99</v>
          </cell>
          <cell r="B102" t="str">
            <v>000670</v>
          </cell>
          <cell r="C102" t="str">
            <v>LEXI</v>
          </cell>
          <cell r="D102" t="str">
            <v>WHT</v>
          </cell>
          <cell r="E102" t="str">
            <v>7.5 M</v>
          </cell>
          <cell r="F102">
            <v>181</v>
          </cell>
          <cell r="G102">
            <v>44.99</v>
          </cell>
        </row>
        <row r="103">
          <cell r="A103">
            <v>100</v>
          </cell>
          <cell r="B103" t="str">
            <v>000670</v>
          </cell>
          <cell r="C103" t="str">
            <v>LEXI</v>
          </cell>
          <cell r="D103" t="str">
            <v>WHT</v>
          </cell>
          <cell r="E103" t="str">
            <v>8 M</v>
          </cell>
          <cell r="F103">
            <v>181</v>
          </cell>
          <cell r="G103">
            <v>44.99</v>
          </cell>
        </row>
        <row r="104">
          <cell r="A104">
            <v>101</v>
          </cell>
          <cell r="B104" t="str">
            <v>000670</v>
          </cell>
          <cell r="C104" t="str">
            <v>LEXI</v>
          </cell>
          <cell r="D104" t="str">
            <v>WHT</v>
          </cell>
          <cell r="E104" t="str">
            <v>8.5 M</v>
          </cell>
          <cell r="F104">
            <v>181</v>
          </cell>
          <cell r="G104">
            <v>44.99</v>
          </cell>
        </row>
        <row r="105">
          <cell r="A105">
            <v>102</v>
          </cell>
          <cell r="B105" t="str">
            <v>000670</v>
          </cell>
          <cell r="C105" t="str">
            <v>LEXI</v>
          </cell>
          <cell r="D105" t="str">
            <v>WHT</v>
          </cell>
          <cell r="E105" t="str">
            <v>9 M</v>
          </cell>
          <cell r="F105">
            <v>181</v>
          </cell>
          <cell r="G105">
            <v>44.99</v>
          </cell>
        </row>
        <row r="106">
          <cell r="A106">
            <v>103</v>
          </cell>
          <cell r="B106" t="str">
            <v>000670</v>
          </cell>
          <cell r="C106" t="str">
            <v>LEXI</v>
          </cell>
          <cell r="D106" t="str">
            <v>WHT</v>
          </cell>
          <cell r="E106" t="str">
            <v>10 M</v>
          </cell>
          <cell r="F106">
            <v>181</v>
          </cell>
          <cell r="G106">
            <v>44.99</v>
          </cell>
        </row>
        <row r="107">
          <cell r="A107">
            <v>104</v>
          </cell>
          <cell r="B107" t="str">
            <v>000670</v>
          </cell>
          <cell r="C107" t="str">
            <v>LEXI</v>
          </cell>
          <cell r="D107" t="str">
            <v>WHT</v>
          </cell>
          <cell r="E107" t="str">
            <v>11 M</v>
          </cell>
          <cell r="F107">
            <v>181</v>
          </cell>
          <cell r="G107">
            <v>44.99</v>
          </cell>
        </row>
        <row r="108">
          <cell r="A108">
            <v>105</v>
          </cell>
          <cell r="B108" t="str">
            <v>000670</v>
          </cell>
          <cell r="C108" t="str">
            <v>VICKY</v>
          </cell>
          <cell r="D108" t="str">
            <v>WHT</v>
          </cell>
          <cell r="E108" t="str">
            <v>6 M</v>
          </cell>
          <cell r="F108">
            <v>184</v>
          </cell>
          <cell r="G108">
            <v>44.99</v>
          </cell>
        </row>
        <row r="109">
          <cell r="A109">
            <v>106</v>
          </cell>
          <cell r="B109" t="str">
            <v>000670</v>
          </cell>
          <cell r="C109" t="str">
            <v>VICKY</v>
          </cell>
          <cell r="D109" t="str">
            <v>WHT</v>
          </cell>
          <cell r="E109" t="str">
            <v>6 W</v>
          </cell>
          <cell r="F109">
            <v>184</v>
          </cell>
          <cell r="G109">
            <v>44.99</v>
          </cell>
        </row>
        <row r="110">
          <cell r="A110">
            <v>107</v>
          </cell>
          <cell r="B110" t="str">
            <v>000670</v>
          </cell>
          <cell r="C110" t="str">
            <v>VICKY</v>
          </cell>
          <cell r="D110" t="str">
            <v>WHT</v>
          </cell>
          <cell r="E110" t="str">
            <v>6.5 M</v>
          </cell>
          <cell r="F110">
            <v>184</v>
          </cell>
          <cell r="G110">
            <v>44.99</v>
          </cell>
        </row>
        <row r="111">
          <cell r="A111">
            <v>108</v>
          </cell>
          <cell r="B111" t="str">
            <v>000670</v>
          </cell>
          <cell r="C111" t="str">
            <v>VICKY</v>
          </cell>
          <cell r="D111" t="str">
            <v>WHT</v>
          </cell>
          <cell r="E111" t="str">
            <v>6.5 W</v>
          </cell>
          <cell r="F111">
            <v>184</v>
          </cell>
          <cell r="G111">
            <v>44.99</v>
          </cell>
        </row>
        <row r="112">
          <cell r="A112">
            <v>109</v>
          </cell>
          <cell r="B112" t="str">
            <v>000670</v>
          </cell>
          <cell r="C112" t="str">
            <v>VICKY</v>
          </cell>
          <cell r="D112" t="str">
            <v>WHT</v>
          </cell>
          <cell r="E112" t="str">
            <v>7 M</v>
          </cell>
          <cell r="F112">
            <v>184</v>
          </cell>
          <cell r="G112">
            <v>44.99</v>
          </cell>
        </row>
        <row r="113">
          <cell r="A113">
            <v>110</v>
          </cell>
          <cell r="B113" t="str">
            <v>000670</v>
          </cell>
          <cell r="C113" t="str">
            <v>VICKY</v>
          </cell>
          <cell r="D113" t="str">
            <v>WHT</v>
          </cell>
          <cell r="E113" t="str">
            <v>7 W</v>
          </cell>
          <cell r="F113">
            <v>184</v>
          </cell>
          <cell r="G113">
            <v>44.99</v>
          </cell>
        </row>
        <row r="114">
          <cell r="A114">
            <v>111</v>
          </cell>
          <cell r="B114" t="str">
            <v>000670</v>
          </cell>
          <cell r="C114" t="str">
            <v>VICKY</v>
          </cell>
          <cell r="D114" t="str">
            <v>WHT</v>
          </cell>
          <cell r="E114" t="str">
            <v>7.5 M</v>
          </cell>
          <cell r="F114">
            <v>184</v>
          </cell>
          <cell r="G114">
            <v>44.99</v>
          </cell>
        </row>
        <row r="115">
          <cell r="A115">
            <v>112</v>
          </cell>
          <cell r="B115" t="str">
            <v>000670</v>
          </cell>
          <cell r="C115" t="str">
            <v>VICKY</v>
          </cell>
          <cell r="D115" t="str">
            <v>WHT</v>
          </cell>
          <cell r="E115" t="str">
            <v>7.5 W</v>
          </cell>
          <cell r="F115">
            <v>184</v>
          </cell>
          <cell r="G115">
            <v>44.99</v>
          </cell>
        </row>
        <row r="116">
          <cell r="A116">
            <v>113</v>
          </cell>
          <cell r="B116" t="str">
            <v>000670</v>
          </cell>
          <cell r="C116" t="str">
            <v>VICKY</v>
          </cell>
          <cell r="D116" t="str">
            <v>WHT</v>
          </cell>
          <cell r="E116" t="str">
            <v>8 M</v>
          </cell>
          <cell r="F116">
            <v>184</v>
          </cell>
          <cell r="G116">
            <v>44.99</v>
          </cell>
        </row>
        <row r="117">
          <cell r="A117">
            <v>114</v>
          </cell>
          <cell r="B117" t="str">
            <v>000670</v>
          </cell>
          <cell r="C117" t="str">
            <v>VICKY</v>
          </cell>
          <cell r="D117" t="str">
            <v>WHT</v>
          </cell>
          <cell r="E117" t="str">
            <v>8 W</v>
          </cell>
          <cell r="F117">
            <v>184</v>
          </cell>
          <cell r="G117">
            <v>44.99</v>
          </cell>
        </row>
        <row r="118">
          <cell r="A118">
            <v>115</v>
          </cell>
          <cell r="B118" t="str">
            <v>000670</v>
          </cell>
          <cell r="C118" t="str">
            <v>VICKY</v>
          </cell>
          <cell r="D118" t="str">
            <v>WHT</v>
          </cell>
          <cell r="E118" t="str">
            <v>8.5 M</v>
          </cell>
          <cell r="F118">
            <v>184</v>
          </cell>
          <cell r="G118">
            <v>44.99</v>
          </cell>
        </row>
        <row r="119">
          <cell r="A119">
            <v>116</v>
          </cell>
          <cell r="B119" t="str">
            <v>000670</v>
          </cell>
          <cell r="C119" t="str">
            <v>VICKY</v>
          </cell>
          <cell r="D119" t="str">
            <v>WHT</v>
          </cell>
          <cell r="E119" t="str">
            <v>8.5 W</v>
          </cell>
          <cell r="F119">
            <v>184</v>
          </cell>
          <cell r="G119">
            <v>44.99</v>
          </cell>
        </row>
        <row r="120">
          <cell r="A120">
            <v>117</v>
          </cell>
          <cell r="B120" t="str">
            <v>000670</v>
          </cell>
          <cell r="C120" t="str">
            <v>VICKY</v>
          </cell>
          <cell r="D120" t="str">
            <v>WHT</v>
          </cell>
          <cell r="E120" t="str">
            <v>9 M</v>
          </cell>
          <cell r="F120">
            <v>184</v>
          </cell>
          <cell r="G120">
            <v>44.99</v>
          </cell>
        </row>
        <row r="121">
          <cell r="A121">
            <v>118</v>
          </cell>
          <cell r="B121" t="str">
            <v>000670</v>
          </cell>
          <cell r="C121" t="str">
            <v>VICKY</v>
          </cell>
          <cell r="D121" t="str">
            <v>WHT</v>
          </cell>
          <cell r="E121" t="str">
            <v>9 W</v>
          </cell>
          <cell r="F121">
            <v>184</v>
          </cell>
          <cell r="G121">
            <v>44.99</v>
          </cell>
        </row>
        <row r="122">
          <cell r="A122">
            <v>119</v>
          </cell>
          <cell r="B122" t="str">
            <v>000670</v>
          </cell>
          <cell r="C122" t="str">
            <v>VICKY</v>
          </cell>
          <cell r="D122" t="str">
            <v>WHT</v>
          </cell>
          <cell r="E122" t="str">
            <v>9.5 M</v>
          </cell>
          <cell r="F122">
            <v>184</v>
          </cell>
          <cell r="G122">
            <v>44.99</v>
          </cell>
        </row>
        <row r="123">
          <cell r="A123">
            <v>120</v>
          </cell>
          <cell r="B123" t="str">
            <v>000670</v>
          </cell>
          <cell r="C123" t="str">
            <v>VICKY</v>
          </cell>
          <cell r="D123" t="str">
            <v>WHT</v>
          </cell>
          <cell r="E123" t="str">
            <v>10 M</v>
          </cell>
          <cell r="F123">
            <v>184</v>
          </cell>
          <cell r="G123">
            <v>44.99</v>
          </cell>
        </row>
        <row r="124">
          <cell r="A124">
            <v>121</v>
          </cell>
          <cell r="B124" t="str">
            <v>000670</v>
          </cell>
          <cell r="C124" t="str">
            <v>VICKY</v>
          </cell>
          <cell r="D124" t="str">
            <v>WHT</v>
          </cell>
          <cell r="E124" t="str">
            <v>10 W</v>
          </cell>
          <cell r="F124">
            <v>184</v>
          </cell>
          <cell r="G124">
            <v>44.99</v>
          </cell>
        </row>
        <row r="125">
          <cell r="A125">
            <v>122</v>
          </cell>
          <cell r="B125" t="str">
            <v>000670</v>
          </cell>
          <cell r="C125" t="str">
            <v>VICKY</v>
          </cell>
          <cell r="D125" t="str">
            <v>WHT</v>
          </cell>
          <cell r="E125" t="str">
            <v>11 M</v>
          </cell>
          <cell r="F125">
            <v>184</v>
          </cell>
          <cell r="G125">
            <v>44.99</v>
          </cell>
        </row>
        <row r="126">
          <cell r="A126">
            <v>123</v>
          </cell>
          <cell r="B126" t="str">
            <v>000670</v>
          </cell>
          <cell r="C126" t="str">
            <v>VICKY</v>
          </cell>
          <cell r="D126" t="str">
            <v>WHT</v>
          </cell>
          <cell r="E126" t="str">
            <v>11 W</v>
          </cell>
          <cell r="F126">
            <v>184</v>
          </cell>
          <cell r="G126">
            <v>44.99</v>
          </cell>
        </row>
        <row r="127">
          <cell r="A127">
            <v>124</v>
          </cell>
          <cell r="B127" t="str">
            <v>000670</v>
          </cell>
          <cell r="C127" t="str">
            <v>YOLANDA</v>
          </cell>
          <cell r="D127" t="str">
            <v>WHT</v>
          </cell>
          <cell r="E127" t="str">
            <v>36 R</v>
          </cell>
          <cell r="F127">
            <v>181</v>
          </cell>
          <cell r="G127">
            <v>52</v>
          </cell>
        </row>
        <row r="128">
          <cell r="A128">
            <v>125</v>
          </cell>
          <cell r="B128" t="str">
            <v>000670</v>
          </cell>
          <cell r="C128" t="str">
            <v>YOLANDA</v>
          </cell>
          <cell r="D128" t="str">
            <v>WHT</v>
          </cell>
          <cell r="E128" t="str">
            <v>37 R</v>
          </cell>
          <cell r="F128">
            <v>181</v>
          </cell>
          <cell r="G128">
            <v>52</v>
          </cell>
        </row>
        <row r="129">
          <cell r="A129">
            <v>126</v>
          </cell>
          <cell r="B129" t="str">
            <v>000670</v>
          </cell>
          <cell r="C129" t="str">
            <v>YOLANDA</v>
          </cell>
          <cell r="D129" t="str">
            <v>WHT</v>
          </cell>
          <cell r="E129" t="str">
            <v>38 R</v>
          </cell>
          <cell r="F129">
            <v>181</v>
          </cell>
          <cell r="G129">
            <v>52</v>
          </cell>
        </row>
        <row r="130">
          <cell r="A130">
            <v>127</v>
          </cell>
          <cell r="B130" t="str">
            <v>000670</v>
          </cell>
          <cell r="C130" t="str">
            <v>YOLANDA</v>
          </cell>
          <cell r="D130" t="str">
            <v>WHT</v>
          </cell>
          <cell r="E130" t="str">
            <v>39 R</v>
          </cell>
          <cell r="F130">
            <v>181</v>
          </cell>
          <cell r="G130">
            <v>52</v>
          </cell>
        </row>
        <row r="131">
          <cell r="A131">
            <v>128</v>
          </cell>
          <cell r="B131" t="str">
            <v>000670</v>
          </cell>
          <cell r="C131" t="str">
            <v>YOLANDA</v>
          </cell>
          <cell r="D131" t="str">
            <v>WHT</v>
          </cell>
          <cell r="E131" t="str">
            <v>40 R</v>
          </cell>
          <cell r="F131">
            <v>181</v>
          </cell>
          <cell r="G131">
            <v>52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ce List Hor"/>
      <sheetName val="SPRING 2023 LINE"/>
      <sheetName val="Sheet4"/>
      <sheetName val="Sheet2"/>
      <sheetName val="WP Diff"/>
      <sheetName val="DS Price diff"/>
      <sheetName val="Retail Diff"/>
      <sheetName val="Retail Update"/>
      <sheetName val="Wp Updated"/>
      <sheetName val="Sheet3"/>
      <sheetName val="Cat.Dff"/>
      <sheetName val="inv"/>
      <sheetName val="OMS PRICES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ce List Hor"/>
      <sheetName val="FALL 2023 LINE"/>
      <sheetName val="CANADA PRICES"/>
      <sheetName val="Sheet4"/>
      <sheetName val="Retail Update"/>
      <sheetName val="Wp Updated"/>
      <sheetName val="Sheet3"/>
      <sheetName val="inventory"/>
      <sheetName val="inv"/>
      <sheetName val="Sheet16"/>
      <sheetName val="Working"/>
      <sheetName val="Sheet14"/>
      <sheetName val="Sheet11"/>
      <sheetName val="OMS PRICES"/>
      <sheetName val="WP Diff."/>
      <sheetName val="DS Diff."/>
      <sheetName val="Cat.Price"/>
      <sheetName val="Retail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1FDE4E-FE4D-4039-8F78-B976285DFA87}">
  <sheetPr codeName="Sheet1">
    <tabColor rgb="FF92D050"/>
  </sheetPr>
  <dimension ref="A1:AS615"/>
  <sheetViews>
    <sheetView view="pageBreakPreview" zoomScale="60" zoomScaleNormal="55" workbookViewId="0">
      <selection sqref="A1:U1"/>
    </sheetView>
  </sheetViews>
  <sheetFormatPr baseColWidth="10" defaultColWidth="9.1640625" defaultRowHeight="13" x14ac:dyDescent="0.15"/>
  <cols>
    <col min="1" max="1" width="41.5" style="35" customWidth="1"/>
    <col min="2" max="2" width="9.5" style="35" customWidth="1"/>
    <col min="3" max="3" width="19.5" style="35" bestFit="1" customWidth="1"/>
    <col min="4" max="4" width="20.6640625" style="35" bestFit="1" customWidth="1"/>
    <col min="5" max="5" width="20.83203125" style="43" customWidth="1"/>
    <col min="6" max="6" width="10.33203125" style="36" customWidth="1"/>
    <col min="7" max="7" width="3.33203125" style="35" customWidth="1"/>
    <col min="8" max="8" width="35.5" style="35" customWidth="1"/>
    <col min="9" max="9" width="12.33203125" style="35" customWidth="1"/>
    <col min="10" max="10" width="18" style="35" customWidth="1"/>
    <col min="11" max="11" width="19.33203125" style="35" customWidth="1"/>
    <col min="12" max="12" width="21.6640625" style="43" customWidth="1"/>
    <col min="13" max="13" width="11.6640625" style="35" customWidth="1"/>
    <col min="14" max="14" width="3.33203125" style="35" customWidth="1"/>
    <col min="15" max="15" width="34.33203125" style="35" customWidth="1"/>
    <col min="16" max="16" width="13.33203125" style="35" customWidth="1"/>
    <col min="17" max="17" width="20" style="35" customWidth="1"/>
    <col min="18" max="18" width="16.83203125" style="35" customWidth="1"/>
    <col min="19" max="19" width="22.33203125" style="43" customWidth="1"/>
    <col min="20" max="20" width="13.5" style="37" customWidth="1"/>
    <col min="21" max="21" width="3.33203125" style="35" customWidth="1"/>
    <col min="22" max="22" width="5.5" style="35" customWidth="1"/>
    <col min="23" max="23" width="36.6640625" style="35" customWidth="1"/>
    <col min="24" max="24" width="7.6640625" style="35" customWidth="1"/>
    <col min="25" max="26" width="15.83203125" style="35" customWidth="1"/>
    <col min="27" max="27" width="14.6640625" style="37" customWidth="1"/>
    <col min="28" max="28" width="5.5" style="35" bestFit="1" customWidth="1"/>
    <col min="29" max="29" width="35.6640625" style="35" customWidth="1"/>
    <col min="30" max="30" width="7.6640625" style="35" customWidth="1"/>
    <col min="31" max="32" width="15.83203125" style="35" customWidth="1"/>
    <col min="33" max="33" width="14.6640625" style="35" customWidth="1"/>
    <col min="34" max="34" width="5.5" style="35" customWidth="1"/>
    <col min="35" max="35" width="35.6640625" style="35" customWidth="1"/>
    <col min="36" max="36" width="7.6640625" style="35" customWidth="1"/>
    <col min="37" max="38" width="15.83203125" style="35" customWidth="1"/>
    <col min="39" max="39" width="14.6640625" style="37" customWidth="1"/>
    <col min="40" max="40" width="5.5" style="35" bestFit="1" customWidth="1"/>
    <col min="41" max="41" width="35.6640625" style="35" customWidth="1"/>
    <col min="42" max="42" width="7.6640625" style="35" customWidth="1"/>
    <col min="43" max="44" width="15.83203125" style="35" customWidth="1"/>
    <col min="45" max="45" width="14.6640625" style="35" customWidth="1"/>
    <col min="46" max="16384" width="9.1640625" style="35"/>
  </cols>
  <sheetData>
    <row r="1" spans="1:40" s="13" customFormat="1" ht="132" customHeight="1" x14ac:dyDescent="0.45">
      <c r="A1" s="61" t="s">
        <v>914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</row>
    <row r="2" spans="1:40" s="14" customFormat="1" ht="25" x14ac:dyDescent="0.25">
      <c r="D2" s="52"/>
      <c r="E2" s="38"/>
      <c r="F2" s="15"/>
      <c r="L2" s="38"/>
      <c r="S2" s="38"/>
      <c r="AM2" s="16"/>
    </row>
    <row r="3" spans="1:40" s="14" customFormat="1" ht="25" x14ac:dyDescent="0.25">
      <c r="E3" s="38"/>
      <c r="F3" s="15"/>
      <c r="L3" s="38"/>
      <c r="S3" s="38"/>
      <c r="AM3" s="16"/>
    </row>
    <row r="4" spans="1:40" s="14" customFormat="1" ht="25" customHeight="1" x14ac:dyDescent="0.25">
      <c r="A4" s="17" t="s">
        <v>1</v>
      </c>
      <c r="B4" s="18" t="s">
        <v>882</v>
      </c>
      <c r="C4" s="19" t="s">
        <v>915</v>
      </c>
      <c r="D4" s="53" t="s">
        <v>916</v>
      </c>
      <c r="E4" s="39" t="s">
        <v>884</v>
      </c>
      <c r="F4" s="20" t="s">
        <v>885</v>
      </c>
      <c r="H4" s="17" t="s">
        <v>1</v>
      </c>
      <c r="I4" s="18" t="s">
        <v>882</v>
      </c>
      <c r="J4" s="19" t="s">
        <v>883</v>
      </c>
      <c r="K4" s="53" t="s">
        <v>916</v>
      </c>
      <c r="L4" s="39" t="s">
        <v>884</v>
      </c>
      <c r="M4" s="21" t="s">
        <v>885</v>
      </c>
      <c r="O4" s="17" t="s">
        <v>1</v>
      </c>
      <c r="P4" s="18" t="s">
        <v>882</v>
      </c>
      <c r="Q4" s="19" t="s">
        <v>883</v>
      </c>
      <c r="R4" s="54" t="s">
        <v>916</v>
      </c>
      <c r="S4" s="39" t="s">
        <v>884</v>
      </c>
      <c r="T4" s="21" t="s">
        <v>885</v>
      </c>
    </row>
    <row r="5" spans="1:40" s="14" customFormat="1" ht="25" customHeight="1" x14ac:dyDescent="0.25">
      <c r="A5" s="58" t="s">
        <v>886</v>
      </c>
      <c r="B5" s="59"/>
      <c r="C5" s="59"/>
      <c r="D5" s="59"/>
      <c r="E5" s="59"/>
      <c r="F5" s="60"/>
      <c r="H5" s="58" t="s">
        <v>905</v>
      </c>
      <c r="I5" s="59"/>
      <c r="J5" s="59"/>
      <c r="K5" s="59"/>
      <c r="L5" s="59"/>
      <c r="M5" s="60"/>
      <c r="O5" s="58" t="s">
        <v>906</v>
      </c>
      <c r="P5" s="59"/>
      <c r="Q5" s="59"/>
      <c r="R5" s="59"/>
      <c r="S5" s="59"/>
      <c r="T5" s="60"/>
      <c r="AA5" s="16"/>
      <c r="AM5" s="16"/>
    </row>
    <row r="6" spans="1:40" s="14" customFormat="1" ht="25" customHeight="1" x14ac:dyDescent="0.25">
      <c r="A6" s="22" t="s">
        <v>542</v>
      </c>
      <c r="B6" s="23" t="e">
        <f>VLOOKUP(A6,#REF!,2,FALSE)</f>
        <v>#REF!</v>
      </c>
      <c r="C6" s="24" t="e">
        <f>VLOOKUP(A6,#REF!,3,FALSE)</f>
        <v>#REF!</v>
      </c>
      <c r="D6" s="24" t="e">
        <f>VLOOKUP(A6,#REF!,4,FALSE)</f>
        <v>#REF!</v>
      </c>
      <c r="E6" s="40" t="e">
        <f>VLOOKUP(A6,#REF!,5,FALSE)</f>
        <v>#REF!</v>
      </c>
      <c r="F6" s="25" t="e">
        <f>(E6-D6)/E6</f>
        <v>#REF!</v>
      </c>
      <c r="H6" s="22" t="s">
        <v>566</v>
      </c>
      <c r="I6" s="23" t="e">
        <f>VLOOKUP(H6,#REF!,2,FALSE)</f>
        <v>#REF!</v>
      </c>
      <c r="J6" s="24" t="e">
        <f>VLOOKUP(H6,#REF!,3,FALSE)</f>
        <v>#REF!</v>
      </c>
      <c r="K6" s="24" t="e">
        <f>VLOOKUP(H6,#REF!,4,FALSE)</f>
        <v>#REF!</v>
      </c>
      <c r="L6" s="40" t="e">
        <f>VLOOKUP(H6,#REF!,5,FALSE)</f>
        <v>#REF!</v>
      </c>
      <c r="M6" s="25" t="e">
        <f t="shared" ref="M6:M69" si="0">(L6-K6)/L6</f>
        <v>#REF!</v>
      </c>
      <c r="O6" s="22" t="s">
        <v>257</v>
      </c>
      <c r="P6" s="23" t="e">
        <f>VLOOKUP(O6,#REF!,2,FALSE)</f>
        <v>#REF!</v>
      </c>
      <c r="Q6" s="24" t="e">
        <f>VLOOKUP(O6,#REF!,3,FALSE)</f>
        <v>#REF!</v>
      </c>
      <c r="R6" s="24" t="e">
        <f>VLOOKUP(O6,#REF!,4,FALSE)</f>
        <v>#REF!</v>
      </c>
      <c r="S6" s="40" t="e">
        <f>VLOOKUP(O6,#REF!,5,FALSE)</f>
        <v>#REF!</v>
      </c>
      <c r="T6" s="25" t="e">
        <f t="shared" ref="T6:T69" si="1">(S6-R6)/S6</f>
        <v>#REF!</v>
      </c>
      <c r="AA6" s="16"/>
      <c r="AM6" s="16"/>
    </row>
    <row r="7" spans="1:40" s="14" customFormat="1" ht="25" customHeight="1" x14ac:dyDescent="0.25">
      <c r="A7" s="26" t="s">
        <v>644</v>
      </c>
      <c r="B7" s="27" t="e">
        <f>VLOOKUP(A7,#REF!,2,FALSE)</f>
        <v>#REF!</v>
      </c>
      <c r="C7" s="28" t="e">
        <f>VLOOKUP(A7,#REF!,3,FALSE)</f>
        <v>#REF!</v>
      </c>
      <c r="D7" s="28" t="e">
        <f>VLOOKUP(A7,#REF!,4,FALSE)</f>
        <v>#REF!</v>
      </c>
      <c r="E7" s="41" t="e">
        <f>VLOOKUP(A7,#REF!,5,FALSE)</f>
        <v>#REF!</v>
      </c>
      <c r="F7" s="29" t="e">
        <f t="shared" ref="F7:F70" si="2">(E7-D7)/E7</f>
        <v>#REF!</v>
      </c>
      <c r="H7" s="26" t="s">
        <v>460</v>
      </c>
      <c r="I7" s="27" t="e">
        <f>VLOOKUP(H7,#REF!,2,FALSE)</f>
        <v>#REF!</v>
      </c>
      <c r="J7" s="28" t="e">
        <f>VLOOKUP(H7,#REF!,3,FALSE)</f>
        <v>#REF!</v>
      </c>
      <c r="K7" s="28" t="e">
        <f>VLOOKUP(H7,#REF!,4,FALSE)</f>
        <v>#REF!</v>
      </c>
      <c r="L7" s="41" t="e">
        <f>VLOOKUP(H7,#REF!,5,FALSE)</f>
        <v>#REF!</v>
      </c>
      <c r="M7" s="29" t="e">
        <f t="shared" si="0"/>
        <v>#REF!</v>
      </c>
      <c r="O7" s="26" t="s">
        <v>256</v>
      </c>
      <c r="P7" s="27" t="e">
        <f>VLOOKUP(O7,#REF!,2,FALSE)</f>
        <v>#REF!</v>
      </c>
      <c r="Q7" s="28" t="e">
        <f>VLOOKUP(O7,#REF!,3,FALSE)</f>
        <v>#REF!</v>
      </c>
      <c r="R7" s="28" t="e">
        <f>VLOOKUP(O7,#REF!,4,FALSE)</f>
        <v>#REF!</v>
      </c>
      <c r="S7" s="41" t="e">
        <f>VLOOKUP(O7,#REF!,5,FALSE)</f>
        <v>#REF!</v>
      </c>
      <c r="T7" s="29" t="e">
        <f t="shared" si="1"/>
        <v>#REF!</v>
      </c>
      <c r="AA7" s="16"/>
      <c r="AM7" s="16"/>
    </row>
    <row r="8" spans="1:40" s="14" customFormat="1" ht="25" customHeight="1" x14ac:dyDescent="0.25">
      <c r="A8" s="22" t="s">
        <v>728</v>
      </c>
      <c r="B8" s="23" t="e">
        <f>VLOOKUP(A8,#REF!,2,FALSE)</f>
        <v>#REF!</v>
      </c>
      <c r="C8" s="24" t="e">
        <f>VLOOKUP(A8,#REF!,3,FALSE)</f>
        <v>#REF!</v>
      </c>
      <c r="D8" s="24" t="e">
        <f>VLOOKUP(A8,#REF!,4,FALSE)</f>
        <v>#REF!</v>
      </c>
      <c r="E8" s="40" t="e">
        <f>VLOOKUP(A8,#REF!,5,FALSE)</f>
        <v>#REF!</v>
      </c>
      <c r="F8" s="25" t="e">
        <f t="shared" si="2"/>
        <v>#REF!</v>
      </c>
      <c r="H8" s="22" t="s">
        <v>843</v>
      </c>
      <c r="I8" s="23" t="e">
        <f>VLOOKUP(H8,#REF!,2,FALSE)</f>
        <v>#REF!</v>
      </c>
      <c r="J8" s="24" t="e">
        <f>VLOOKUP(H8,#REF!,3,FALSE)</f>
        <v>#REF!</v>
      </c>
      <c r="K8" s="24" t="e">
        <f>VLOOKUP(H8,#REF!,4,FALSE)</f>
        <v>#REF!</v>
      </c>
      <c r="L8" s="40" t="e">
        <f>VLOOKUP(H8,#REF!,5,FALSE)</f>
        <v>#REF!</v>
      </c>
      <c r="M8" s="25" t="e">
        <f t="shared" si="0"/>
        <v>#REF!</v>
      </c>
      <c r="O8" s="22" t="s">
        <v>650</v>
      </c>
      <c r="P8" s="23" t="e">
        <f>VLOOKUP(O8,#REF!,2,FALSE)</f>
        <v>#REF!</v>
      </c>
      <c r="Q8" s="24" t="e">
        <f>VLOOKUP(O8,#REF!,3,FALSE)</f>
        <v>#REF!</v>
      </c>
      <c r="R8" s="24" t="e">
        <f>VLOOKUP(O8,#REF!,4,FALSE)</f>
        <v>#REF!</v>
      </c>
      <c r="S8" s="40" t="e">
        <f>VLOOKUP(O8,#REF!,5,FALSE)</f>
        <v>#REF!</v>
      </c>
      <c r="T8" s="25" t="e">
        <f t="shared" si="1"/>
        <v>#REF!</v>
      </c>
      <c r="AA8" s="16"/>
      <c r="AM8" s="16"/>
    </row>
    <row r="9" spans="1:40" s="14" customFormat="1" ht="25" customHeight="1" x14ac:dyDescent="0.25">
      <c r="A9" s="26" t="s">
        <v>466</v>
      </c>
      <c r="B9" s="27" t="e">
        <f>VLOOKUP(A9,#REF!,2,FALSE)</f>
        <v>#REF!</v>
      </c>
      <c r="C9" s="28" t="e">
        <f>VLOOKUP(A9,#REF!,3,FALSE)</f>
        <v>#REF!</v>
      </c>
      <c r="D9" s="28" t="e">
        <f>VLOOKUP(A9,#REF!,4,FALSE)</f>
        <v>#REF!</v>
      </c>
      <c r="E9" s="41" t="e">
        <f>VLOOKUP(A9,#REF!,5,FALSE)</f>
        <v>#REF!</v>
      </c>
      <c r="F9" s="29" t="e">
        <f t="shared" si="2"/>
        <v>#REF!</v>
      </c>
      <c r="H9" s="26" t="s">
        <v>826</v>
      </c>
      <c r="I9" s="27" t="e">
        <f>VLOOKUP(H9,#REF!,2,FALSE)</f>
        <v>#REF!</v>
      </c>
      <c r="J9" s="28" t="e">
        <f>VLOOKUP(H9,#REF!,3,FALSE)</f>
        <v>#REF!</v>
      </c>
      <c r="K9" s="28" t="e">
        <f>VLOOKUP(H9,#REF!,4,FALSE)</f>
        <v>#REF!</v>
      </c>
      <c r="L9" s="41" t="e">
        <f>VLOOKUP(H9,#REF!,5,FALSE)</f>
        <v>#REF!</v>
      </c>
      <c r="M9" s="29" t="e">
        <f t="shared" si="0"/>
        <v>#REF!</v>
      </c>
      <c r="O9" s="58" t="s">
        <v>907</v>
      </c>
      <c r="P9" s="59"/>
      <c r="Q9" s="59"/>
      <c r="R9" s="59"/>
      <c r="S9" s="59"/>
      <c r="T9" s="60"/>
      <c r="AA9" s="16"/>
      <c r="AM9" s="16"/>
    </row>
    <row r="10" spans="1:40" s="14" customFormat="1" ht="25" customHeight="1" x14ac:dyDescent="0.25">
      <c r="A10" s="22" t="s">
        <v>722</v>
      </c>
      <c r="B10" s="23" t="e">
        <f>VLOOKUP(A10,#REF!,2,FALSE)</f>
        <v>#REF!</v>
      </c>
      <c r="C10" s="24" t="e">
        <f>VLOOKUP(A10,#REF!,3,FALSE)</f>
        <v>#REF!</v>
      </c>
      <c r="D10" s="24" t="e">
        <f>VLOOKUP(A10,#REF!,4,FALSE)</f>
        <v>#REF!</v>
      </c>
      <c r="E10" s="40" t="e">
        <f>VLOOKUP(A10,#REF!,5,FALSE)</f>
        <v>#REF!</v>
      </c>
      <c r="F10" s="25" t="e">
        <f t="shared" si="2"/>
        <v>#REF!</v>
      </c>
      <c r="H10" s="22" t="s">
        <v>795</v>
      </c>
      <c r="I10" s="23" t="e">
        <f>VLOOKUP(H10,#REF!,2,FALSE)</f>
        <v>#REF!</v>
      </c>
      <c r="J10" s="24" t="e">
        <f>VLOOKUP(H10,#REF!,3,FALSE)</f>
        <v>#REF!</v>
      </c>
      <c r="K10" s="24" t="e">
        <f>VLOOKUP(H10,#REF!,4,FALSE)</f>
        <v>#REF!</v>
      </c>
      <c r="L10" s="40" t="e">
        <f>VLOOKUP(H10,#REF!,5,FALSE)</f>
        <v>#REF!</v>
      </c>
      <c r="M10" s="25" t="e">
        <f t="shared" si="0"/>
        <v>#REF!</v>
      </c>
      <c r="O10" s="22" t="s">
        <v>846</v>
      </c>
      <c r="P10" s="23" t="e">
        <f>VLOOKUP(O10,#REF!,2,FALSE)</f>
        <v>#REF!</v>
      </c>
      <c r="Q10" s="24" t="e">
        <f>VLOOKUP(O10,#REF!,3,FALSE)</f>
        <v>#REF!</v>
      </c>
      <c r="R10" s="24" t="e">
        <f>VLOOKUP(O10,#REF!,4,FALSE)</f>
        <v>#REF!</v>
      </c>
      <c r="S10" s="40" t="e">
        <f>VLOOKUP(O10,#REF!,5,FALSE)</f>
        <v>#REF!</v>
      </c>
      <c r="T10" s="25" t="e">
        <f t="shared" si="1"/>
        <v>#REF!</v>
      </c>
      <c r="AA10" s="16"/>
      <c r="AM10" s="16"/>
    </row>
    <row r="11" spans="1:40" s="14" customFormat="1" ht="25" customHeight="1" x14ac:dyDescent="0.25">
      <c r="A11" s="26" t="s">
        <v>723</v>
      </c>
      <c r="B11" s="27" t="e">
        <f>VLOOKUP(A11,#REF!,2,FALSE)</f>
        <v>#REF!</v>
      </c>
      <c r="C11" s="28" t="e">
        <f>VLOOKUP(A11,#REF!,3,FALSE)</f>
        <v>#REF!</v>
      </c>
      <c r="D11" s="28" t="e">
        <f>VLOOKUP(A11,#REF!,4,FALSE)</f>
        <v>#REF!</v>
      </c>
      <c r="E11" s="41" t="e">
        <f>VLOOKUP(A11,#REF!,5,FALSE)</f>
        <v>#REF!</v>
      </c>
      <c r="F11" s="29" t="e">
        <f t="shared" si="2"/>
        <v>#REF!</v>
      </c>
      <c r="H11" s="26" t="s">
        <v>611</v>
      </c>
      <c r="I11" s="27" t="e">
        <f>VLOOKUP(H11,#REF!,2,FALSE)</f>
        <v>#REF!</v>
      </c>
      <c r="J11" s="28" t="e">
        <f>VLOOKUP(H11,#REF!,3,FALSE)</f>
        <v>#REF!</v>
      </c>
      <c r="K11" s="28" t="e">
        <f>VLOOKUP(H11,#REF!,4,FALSE)</f>
        <v>#REF!</v>
      </c>
      <c r="L11" s="41" t="e">
        <f>VLOOKUP(H11,#REF!,5,FALSE)</f>
        <v>#REF!</v>
      </c>
      <c r="M11" s="29" t="e">
        <f t="shared" si="0"/>
        <v>#REF!</v>
      </c>
      <c r="O11" s="26" t="s">
        <v>772</v>
      </c>
      <c r="P11" s="27" t="e">
        <f>VLOOKUP(O11,#REF!,2,FALSE)</f>
        <v>#REF!</v>
      </c>
      <c r="Q11" s="28" t="e">
        <f>VLOOKUP(O11,#REF!,3,FALSE)</f>
        <v>#REF!</v>
      </c>
      <c r="R11" s="28" t="e">
        <f>VLOOKUP(O11,#REF!,4,FALSE)</f>
        <v>#REF!</v>
      </c>
      <c r="S11" s="41" t="e">
        <f>VLOOKUP(O11,#REF!,5,FALSE)</f>
        <v>#REF!</v>
      </c>
      <c r="T11" s="29" t="e">
        <f t="shared" si="1"/>
        <v>#REF!</v>
      </c>
      <c r="AA11" s="16"/>
      <c r="AM11" s="16"/>
    </row>
    <row r="12" spans="1:40" s="14" customFormat="1" ht="25" customHeight="1" x14ac:dyDescent="0.25">
      <c r="A12" s="22" t="s">
        <v>518</v>
      </c>
      <c r="B12" s="23" t="e">
        <f>VLOOKUP(A12,#REF!,2,FALSE)</f>
        <v>#REF!</v>
      </c>
      <c r="C12" s="24" t="e">
        <f>VLOOKUP(A12,#REF!,3,FALSE)</f>
        <v>#REF!</v>
      </c>
      <c r="D12" s="24" t="e">
        <f>VLOOKUP(A12,#REF!,4,FALSE)</f>
        <v>#REF!</v>
      </c>
      <c r="E12" s="40" t="e">
        <f>VLOOKUP(A12,#REF!,5,FALSE)</f>
        <v>#REF!</v>
      </c>
      <c r="F12" s="25" t="e">
        <f t="shared" si="2"/>
        <v>#REF!</v>
      </c>
      <c r="H12" s="22" t="s">
        <v>605</v>
      </c>
      <c r="I12" s="23" t="e">
        <f>VLOOKUP(H12,#REF!,2,FALSE)</f>
        <v>#REF!</v>
      </c>
      <c r="J12" s="24" t="e">
        <f>VLOOKUP(H12,#REF!,3,FALSE)</f>
        <v>#REF!</v>
      </c>
      <c r="K12" s="24" t="e">
        <f>VLOOKUP(H12,#REF!,4,FALSE)</f>
        <v>#REF!</v>
      </c>
      <c r="L12" s="40" t="e">
        <f>VLOOKUP(H12,#REF!,5,FALSE)</f>
        <v>#REF!</v>
      </c>
      <c r="M12" s="25" t="e">
        <f t="shared" si="0"/>
        <v>#REF!</v>
      </c>
      <c r="O12" s="22" t="s">
        <v>680</v>
      </c>
      <c r="P12" s="23" t="e">
        <f>VLOOKUP(O12,#REF!,2,FALSE)</f>
        <v>#REF!</v>
      </c>
      <c r="Q12" s="24" t="e">
        <f>VLOOKUP(O12,#REF!,3,FALSE)</f>
        <v>#REF!</v>
      </c>
      <c r="R12" s="24" t="e">
        <f>VLOOKUP(O12,#REF!,4,FALSE)</f>
        <v>#REF!</v>
      </c>
      <c r="S12" s="40" t="e">
        <f>VLOOKUP(O12,#REF!,5,FALSE)</f>
        <v>#REF!</v>
      </c>
      <c r="T12" s="25" t="e">
        <f t="shared" si="1"/>
        <v>#REF!</v>
      </c>
      <c r="AA12" s="16"/>
      <c r="AM12" s="16"/>
    </row>
    <row r="13" spans="1:40" s="14" customFormat="1" ht="25" customHeight="1" x14ac:dyDescent="0.25">
      <c r="A13" s="26" t="s">
        <v>735</v>
      </c>
      <c r="B13" s="27" t="e">
        <f>VLOOKUP(A13,#REF!,2,FALSE)</f>
        <v>#REF!</v>
      </c>
      <c r="C13" s="28" t="e">
        <f>VLOOKUP(A13,#REF!,3,FALSE)</f>
        <v>#REF!</v>
      </c>
      <c r="D13" s="28" t="e">
        <f>VLOOKUP(A13,#REF!,4,FALSE)</f>
        <v>#REF!</v>
      </c>
      <c r="E13" s="41" t="e">
        <f>VLOOKUP(A13,#REF!,5,FALSE)</f>
        <v>#REF!</v>
      </c>
      <c r="F13" s="29" t="e">
        <f t="shared" si="2"/>
        <v>#REF!</v>
      </c>
      <c r="H13" s="26" t="s">
        <v>631</v>
      </c>
      <c r="I13" s="27" t="e">
        <f>VLOOKUP(H13,#REF!,2,FALSE)</f>
        <v>#REF!</v>
      </c>
      <c r="J13" s="28" t="e">
        <f>VLOOKUP(H13,#REF!,3,FALSE)</f>
        <v>#REF!</v>
      </c>
      <c r="K13" s="28" t="e">
        <f>VLOOKUP(H13,#REF!,4,FALSE)</f>
        <v>#REF!</v>
      </c>
      <c r="L13" s="41" t="e">
        <f>VLOOKUP(H13,#REF!,5,FALSE)</f>
        <v>#REF!</v>
      </c>
      <c r="M13" s="29" t="e">
        <f t="shared" si="0"/>
        <v>#REF!</v>
      </c>
      <c r="O13" s="26" t="s">
        <v>539</v>
      </c>
      <c r="P13" s="27" t="e">
        <f>VLOOKUP(O13,#REF!,2,FALSE)</f>
        <v>#REF!</v>
      </c>
      <c r="Q13" s="28" t="e">
        <f>VLOOKUP(O13,#REF!,3,FALSE)</f>
        <v>#REF!</v>
      </c>
      <c r="R13" s="28" t="e">
        <f>VLOOKUP(O13,#REF!,4,FALSE)</f>
        <v>#REF!</v>
      </c>
      <c r="S13" s="41" t="e">
        <f>VLOOKUP(O13,#REF!,5,FALSE)</f>
        <v>#REF!</v>
      </c>
      <c r="T13" s="29" t="e">
        <f t="shared" si="1"/>
        <v>#REF!</v>
      </c>
      <c r="AA13" s="16"/>
      <c r="AM13" s="16"/>
    </row>
    <row r="14" spans="1:40" s="14" customFormat="1" ht="25" customHeight="1" x14ac:dyDescent="0.25">
      <c r="A14" s="22" t="s">
        <v>708</v>
      </c>
      <c r="B14" s="23" t="e">
        <f>VLOOKUP(A14,#REF!,2,FALSE)</f>
        <v>#REF!</v>
      </c>
      <c r="C14" s="24" t="e">
        <f>VLOOKUP(A14,#REF!,3,FALSE)</f>
        <v>#REF!</v>
      </c>
      <c r="D14" s="24" t="e">
        <f>VLOOKUP(A14,#REF!,4,FALSE)</f>
        <v>#REF!</v>
      </c>
      <c r="E14" s="40" t="e">
        <f>VLOOKUP(A14,#REF!,5,FALSE)</f>
        <v>#REF!</v>
      </c>
      <c r="F14" s="25" t="e">
        <f t="shared" si="2"/>
        <v>#REF!</v>
      </c>
      <c r="H14" s="22" t="s">
        <v>102</v>
      </c>
      <c r="I14" s="23" t="e">
        <f>VLOOKUP(H14,#REF!,2,FALSE)</f>
        <v>#REF!</v>
      </c>
      <c r="J14" s="24" t="e">
        <f>VLOOKUP(H14,#REF!,3,FALSE)</f>
        <v>#REF!</v>
      </c>
      <c r="K14" s="24" t="e">
        <f>VLOOKUP(H14,#REF!,4,FALSE)</f>
        <v>#REF!</v>
      </c>
      <c r="L14" s="40" t="e">
        <f>VLOOKUP(H14,#REF!,5,FALSE)</f>
        <v>#REF!</v>
      </c>
      <c r="M14" s="25" t="e">
        <f t="shared" si="0"/>
        <v>#REF!</v>
      </c>
      <c r="O14" s="22" t="s">
        <v>726</v>
      </c>
      <c r="P14" s="23" t="e">
        <f>VLOOKUP(O14,#REF!,2,FALSE)</f>
        <v>#REF!</v>
      </c>
      <c r="Q14" s="24" t="e">
        <f>VLOOKUP(O14,#REF!,3,FALSE)</f>
        <v>#REF!</v>
      </c>
      <c r="R14" s="24" t="e">
        <f>VLOOKUP(O14,#REF!,4,FALSE)</f>
        <v>#REF!</v>
      </c>
      <c r="S14" s="40" t="e">
        <f>VLOOKUP(O14,#REF!,5,FALSE)</f>
        <v>#REF!</v>
      </c>
      <c r="T14" s="25" t="e">
        <f t="shared" si="1"/>
        <v>#REF!</v>
      </c>
      <c r="AA14" s="16"/>
      <c r="AM14" s="16"/>
    </row>
    <row r="15" spans="1:40" s="14" customFormat="1" ht="25" customHeight="1" x14ac:dyDescent="0.25">
      <c r="A15" s="26" t="s">
        <v>505</v>
      </c>
      <c r="B15" s="27" t="e">
        <f>VLOOKUP(A15,#REF!,2,FALSE)</f>
        <v>#REF!</v>
      </c>
      <c r="C15" s="28" t="e">
        <f>VLOOKUP(A15,#REF!,3,FALSE)</f>
        <v>#REF!</v>
      </c>
      <c r="D15" s="28" t="e">
        <f>VLOOKUP(A15,#REF!,4,FALSE)</f>
        <v>#REF!</v>
      </c>
      <c r="E15" s="41" t="e">
        <f>VLOOKUP(A15,#REF!,5,FALSE)</f>
        <v>#REF!</v>
      </c>
      <c r="F15" s="29" t="e">
        <f t="shared" si="2"/>
        <v>#REF!</v>
      </c>
      <c r="H15" s="26" t="s">
        <v>874</v>
      </c>
      <c r="I15" s="27" t="e">
        <f>VLOOKUP(H15,#REF!,2,FALSE)</f>
        <v>#REF!</v>
      </c>
      <c r="J15" s="28" t="e">
        <f>VLOOKUP(H15,#REF!,3,FALSE)</f>
        <v>#REF!</v>
      </c>
      <c r="K15" s="28" t="e">
        <f>VLOOKUP(H15,#REF!,4,FALSE)</f>
        <v>#REF!</v>
      </c>
      <c r="L15" s="41" t="e">
        <f>VLOOKUP(H15,#REF!,5,FALSE)</f>
        <v>#REF!</v>
      </c>
      <c r="M15" s="29" t="e">
        <f t="shared" si="0"/>
        <v>#REF!</v>
      </c>
      <c r="O15" s="26" t="s">
        <v>671</v>
      </c>
      <c r="P15" s="27" t="e">
        <f>VLOOKUP(O15,#REF!,2,FALSE)</f>
        <v>#REF!</v>
      </c>
      <c r="Q15" s="28" t="e">
        <f>VLOOKUP(O15,#REF!,3,FALSE)</f>
        <v>#REF!</v>
      </c>
      <c r="R15" s="28" t="e">
        <f>VLOOKUP(O15,#REF!,4,FALSE)</f>
        <v>#REF!</v>
      </c>
      <c r="S15" s="41" t="e">
        <f>VLOOKUP(O15,#REF!,5,FALSE)</f>
        <v>#REF!</v>
      </c>
      <c r="T15" s="29" t="e">
        <f t="shared" si="1"/>
        <v>#REF!</v>
      </c>
      <c r="AA15" s="16"/>
      <c r="AM15" s="16"/>
    </row>
    <row r="16" spans="1:40" s="14" customFormat="1" ht="25" customHeight="1" x14ac:dyDescent="0.25">
      <c r="A16" s="22" t="s">
        <v>555</v>
      </c>
      <c r="B16" s="23" t="e">
        <f>VLOOKUP(A16,#REF!,2,FALSE)</f>
        <v>#REF!</v>
      </c>
      <c r="C16" s="24" t="e">
        <f>VLOOKUP(A16,#REF!,3,FALSE)</f>
        <v>#REF!</v>
      </c>
      <c r="D16" s="24" t="e">
        <f>VLOOKUP(A16,#REF!,4,FALSE)</f>
        <v>#REF!</v>
      </c>
      <c r="E16" s="40" t="e">
        <f>VLOOKUP(A16,#REF!,5,FALSE)</f>
        <v>#REF!</v>
      </c>
      <c r="F16" s="25" t="e">
        <f t="shared" si="2"/>
        <v>#REF!</v>
      </c>
      <c r="H16" s="22" t="s">
        <v>609</v>
      </c>
      <c r="I16" s="23" t="e">
        <f>VLOOKUP(H16,#REF!,2,FALSE)</f>
        <v>#REF!</v>
      </c>
      <c r="J16" s="24" t="e">
        <f>VLOOKUP(H16,#REF!,3,FALSE)</f>
        <v>#REF!</v>
      </c>
      <c r="K16" s="24" t="e">
        <f>VLOOKUP(H16,#REF!,4,FALSE)</f>
        <v>#REF!</v>
      </c>
      <c r="L16" s="40" t="e">
        <f>VLOOKUP(H16,#REF!,5,FALSE)</f>
        <v>#REF!</v>
      </c>
      <c r="M16" s="25" t="e">
        <f t="shared" si="0"/>
        <v>#REF!</v>
      </c>
      <c r="O16" s="22" t="s">
        <v>797</v>
      </c>
      <c r="P16" s="23" t="e">
        <f>VLOOKUP(O16,#REF!,2,FALSE)</f>
        <v>#REF!</v>
      </c>
      <c r="Q16" s="24" t="e">
        <f>VLOOKUP(O16,#REF!,3,FALSE)</f>
        <v>#REF!</v>
      </c>
      <c r="R16" s="24" t="e">
        <f>VLOOKUP(O16,#REF!,4,FALSE)</f>
        <v>#REF!</v>
      </c>
      <c r="S16" s="40" t="e">
        <f>VLOOKUP(O16,#REF!,5,FALSE)</f>
        <v>#REF!</v>
      </c>
      <c r="T16" s="25" t="e">
        <f t="shared" si="1"/>
        <v>#REF!</v>
      </c>
      <c r="AA16" s="16"/>
      <c r="AM16" s="16"/>
    </row>
    <row r="17" spans="1:39" s="14" customFormat="1" ht="25" customHeight="1" x14ac:dyDescent="0.25">
      <c r="A17" s="26" t="s">
        <v>721</v>
      </c>
      <c r="B17" s="27" t="e">
        <f>VLOOKUP(A17,#REF!,2,FALSE)</f>
        <v>#REF!</v>
      </c>
      <c r="C17" s="28" t="e">
        <f>VLOOKUP(A17,#REF!,3,FALSE)</f>
        <v>#REF!</v>
      </c>
      <c r="D17" s="28" t="e">
        <f>VLOOKUP(A17,#REF!,4,FALSE)</f>
        <v>#REF!</v>
      </c>
      <c r="E17" s="41" t="e">
        <f>VLOOKUP(A17,#REF!,5,FALSE)</f>
        <v>#REF!</v>
      </c>
      <c r="F17" s="29" t="e">
        <f t="shared" si="2"/>
        <v>#REF!</v>
      </c>
      <c r="H17" s="26" t="s">
        <v>516</v>
      </c>
      <c r="I17" s="27" t="e">
        <f>VLOOKUP(H17,#REF!,2,FALSE)</f>
        <v>#REF!</v>
      </c>
      <c r="J17" s="28" t="e">
        <f>VLOOKUP(H17,#REF!,3,FALSE)</f>
        <v>#REF!</v>
      </c>
      <c r="K17" s="28" t="e">
        <f>VLOOKUP(H17,#REF!,4,FALSE)</f>
        <v>#REF!</v>
      </c>
      <c r="L17" s="41" t="e">
        <f>VLOOKUP(H17,#REF!,5,FALSE)</f>
        <v>#REF!</v>
      </c>
      <c r="M17" s="29" t="e">
        <f t="shared" si="0"/>
        <v>#REF!</v>
      </c>
      <c r="O17" s="26" t="s">
        <v>666</v>
      </c>
      <c r="P17" s="27" t="e">
        <f>VLOOKUP(O17,#REF!,2,FALSE)</f>
        <v>#REF!</v>
      </c>
      <c r="Q17" s="28" t="e">
        <f>VLOOKUP(O17,#REF!,3,FALSE)</f>
        <v>#REF!</v>
      </c>
      <c r="R17" s="28" t="e">
        <f>VLOOKUP(O17,#REF!,4,FALSE)</f>
        <v>#REF!</v>
      </c>
      <c r="S17" s="41" t="e">
        <f>VLOOKUP(O17,#REF!,5,FALSE)</f>
        <v>#REF!</v>
      </c>
      <c r="T17" s="29" t="e">
        <f t="shared" si="1"/>
        <v>#REF!</v>
      </c>
      <c r="AA17" s="16"/>
      <c r="AM17" s="16"/>
    </row>
    <row r="18" spans="1:39" s="14" customFormat="1" ht="25" customHeight="1" x14ac:dyDescent="0.25">
      <c r="A18" s="22" t="s">
        <v>767</v>
      </c>
      <c r="B18" s="23" t="e">
        <f>VLOOKUP(A18,#REF!,2,FALSE)</f>
        <v>#REF!</v>
      </c>
      <c r="C18" s="24" t="e">
        <f>VLOOKUP(A18,#REF!,3,FALSE)</f>
        <v>#REF!</v>
      </c>
      <c r="D18" s="24" t="e">
        <f>VLOOKUP(A18,#REF!,4,FALSE)</f>
        <v>#REF!</v>
      </c>
      <c r="E18" s="40" t="e">
        <f>VLOOKUP(A18,#REF!,5,FALSE)</f>
        <v>#REF!</v>
      </c>
      <c r="F18" s="25" t="e">
        <f t="shared" si="2"/>
        <v>#REF!</v>
      </c>
      <c r="H18" s="22" t="s">
        <v>440</v>
      </c>
      <c r="I18" s="23" t="e">
        <f>VLOOKUP(H18,#REF!,2,FALSE)</f>
        <v>#REF!</v>
      </c>
      <c r="J18" s="24" t="e">
        <f>VLOOKUP(H18,#REF!,3,FALSE)</f>
        <v>#REF!</v>
      </c>
      <c r="K18" s="24" t="e">
        <f>VLOOKUP(H18,#REF!,4,FALSE)</f>
        <v>#REF!</v>
      </c>
      <c r="L18" s="40" t="e">
        <f>VLOOKUP(H18,#REF!,5,FALSE)</f>
        <v>#REF!</v>
      </c>
      <c r="M18" s="25" t="e">
        <f t="shared" si="0"/>
        <v>#REF!</v>
      </c>
      <c r="O18" s="22" t="s">
        <v>790</v>
      </c>
      <c r="P18" s="23" t="e">
        <f>VLOOKUP(O18,#REF!,2,FALSE)</f>
        <v>#REF!</v>
      </c>
      <c r="Q18" s="24" t="e">
        <f>VLOOKUP(O18,#REF!,3,FALSE)</f>
        <v>#REF!</v>
      </c>
      <c r="R18" s="24" t="e">
        <f>VLOOKUP(O18,#REF!,4,FALSE)</f>
        <v>#REF!</v>
      </c>
      <c r="S18" s="40" t="e">
        <f>VLOOKUP(O18,#REF!,5,FALSE)</f>
        <v>#REF!</v>
      </c>
      <c r="T18" s="25" t="e">
        <f t="shared" si="1"/>
        <v>#REF!</v>
      </c>
      <c r="AA18" s="16"/>
      <c r="AM18" s="16"/>
    </row>
    <row r="19" spans="1:39" s="14" customFormat="1" ht="25" customHeight="1" x14ac:dyDescent="0.25">
      <c r="A19" s="26" t="s">
        <v>615</v>
      </c>
      <c r="B19" s="27" t="e">
        <f>VLOOKUP(A19,#REF!,2,FALSE)</f>
        <v>#REF!</v>
      </c>
      <c r="C19" s="28" t="e">
        <f>VLOOKUP(A19,#REF!,3,FALSE)</f>
        <v>#REF!</v>
      </c>
      <c r="D19" s="28" t="e">
        <f>VLOOKUP(A19,#REF!,4,FALSE)</f>
        <v>#REF!</v>
      </c>
      <c r="E19" s="41" t="e">
        <f>VLOOKUP(A19,#REF!,5,FALSE)</f>
        <v>#REF!</v>
      </c>
      <c r="F19" s="29" t="e">
        <f t="shared" si="2"/>
        <v>#REF!</v>
      </c>
      <c r="H19" s="26" t="s">
        <v>699</v>
      </c>
      <c r="I19" s="27" t="e">
        <f>VLOOKUP(H19,#REF!,2,FALSE)</f>
        <v>#REF!</v>
      </c>
      <c r="J19" s="28" t="e">
        <f>VLOOKUP(H19,#REF!,3,FALSE)</f>
        <v>#REF!</v>
      </c>
      <c r="K19" s="28" t="e">
        <f>VLOOKUP(H19,#REF!,4,FALSE)</f>
        <v>#REF!</v>
      </c>
      <c r="L19" s="41" t="e">
        <f>VLOOKUP(H19,#REF!,5,FALSE)</f>
        <v>#REF!</v>
      </c>
      <c r="M19" s="29" t="e">
        <f t="shared" si="0"/>
        <v>#REF!</v>
      </c>
      <c r="O19" s="26" t="s">
        <v>602</v>
      </c>
      <c r="P19" s="27" t="e">
        <f>VLOOKUP(O19,#REF!,2,FALSE)</f>
        <v>#REF!</v>
      </c>
      <c r="Q19" s="28" t="e">
        <f>VLOOKUP(O19,#REF!,3,FALSE)</f>
        <v>#REF!</v>
      </c>
      <c r="R19" s="28" t="e">
        <f>VLOOKUP(O19,#REF!,4,FALSE)</f>
        <v>#REF!</v>
      </c>
      <c r="S19" s="41" t="e">
        <f>VLOOKUP(O19,#REF!,5,FALSE)</f>
        <v>#REF!</v>
      </c>
      <c r="T19" s="29" t="e">
        <f t="shared" si="1"/>
        <v>#REF!</v>
      </c>
      <c r="AA19" s="16"/>
      <c r="AM19" s="16"/>
    </row>
    <row r="20" spans="1:39" s="14" customFormat="1" ht="25" customHeight="1" x14ac:dyDescent="0.25">
      <c r="A20" s="22" t="s">
        <v>720</v>
      </c>
      <c r="B20" s="23" t="e">
        <f>VLOOKUP(A20,#REF!,2,FALSE)</f>
        <v>#REF!</v>
      </c>
      <c r="C20" s="24" t="e">
        <f>VLOOKUP(A20,#REF!,3,FALSE)</f>
        <v>#REF!</v>
      </c>
      <c r="D20" s="24" t="e">
        <f>VLOOKUP(A20,#REF!,4,FALSE)</f>
        <v>#REF!</v>
      </c>
      <c r="E20" s="40" t="e">
        <f>VLOOKUP(A20,#REF!,5,FALSE)</f>
        <v>#REF!</v>
      </c>
      <c r="F20" s="25" t="e">
        <f t="shared" si="2"/>
        <v>#REF!</v>
      </c>
      <c r="H20" s="22" t="s">
        <v>700</v>
      </c>
      <c r="I20" s="23" t="e">
        <f>VLOOKUP(H20,#REF!,2,FALSE)</f>
        <v>#REF!</v>
      </c>
      <c r="J20" s="24" t="e">
        <f>VLOOKUP(H20,#REF!,3,FALSE)</f>
        <v>#REF!</v>
      </c>
      <c r="K20" s="24" t="e">
        <f>VLOOKUP(H20,#REF!,4,FALSE)</f>
        <v>#REF!</v>
      </c>
      <c r="L20" s="40" t="e">
        <f>VLOOKUP(H20,#REF!,5,FALSE)</f>
        <v>#REF!</v>
      </c>
      <c r="M20" s="25" t="e">
        <f t="shared" si="0"/>
        <v>#REF!</v>
      </c>
      <c r="O20" s="22" t="s">
        <v>825</v>
      </c>
      <c r="P20" s="23" t="e">
        <f>VLOOKUP(O20,#REF!,2,FALSE)</f>
        <v>#REF!</v>
      </c>
      <c r="Q20" s="24" t="e">
        <f>VLOOKUP(O20,#REF!,3,FALSE)</f>
        <v>#REF!</v>
      </c>
      <c r="R20" s="24" t="e">
        <f>VLOOKUP(O20,#REF!,4,FALSE)</f>
        <v>#REF!</v>
      </c>
      <c r="S20" s="40" t="e">
        <f>VLOOKUP(O20,#REF!,5,FALSE)</f>
        <v>#REF!</v>
      </c>
      <c r="T20" s="25" t="e">
        <f t="shared" si="1"/>
        <v>#REF!</v>
      </c>
      <c r="AA20" s="16"/>
      <c r="AM20" s="16"/>
    </row>
    <row r="21" spans="1:39" s="14" customFormat="1" ht="25" customHeight="1" x14ac:dyDescent="0.25">
      <c r="A21" s="26" t="s">
        <v>663</v>
      </c>
      <c r="B21" s="27" t="e">
        <f>VLOOKUP(A21,#REF!,2,FALSE)</f>
        <v>#REF!</v>
      </c>
      <c r="C21" s="28" t="e">
        <f>VLOOKUP(A21,#REF!,3,FALSE)</f>
        <v>#REF!</v>
      </c>
      <c r="D21" s="28" t="e">
        <f>VLOOKUP(A21,#REF!,4,FALSE)</f>
        <v>#REF!</v>
      </c>
      <c r="E21" s="41" t="e">
        <f>VLOOKUP(A21,#REF!,5,FALSE)</f>
        <v>#REF!</v>
      </c>
      <c r="F21" s="29" t="e">
        <f t="shared" si="2"/>
        <v>#REF!</v>
      </c>
      <c r="H21" s="26" t="s">
        <v>573</v>
      </c>
      <c r="I21" s="27" t="e">
        <f>VLOOKUP(H21,#REF!,2,FALSE)</f>
        <v>#REF!</v>
      </c>
      <c r="J21" s="28" t="e">
        <f>VLOOKUP(H21,#REF!,3,FALSE)</f>
        <v>#REF!</v>
      </c>
      <c r="K21" s="28" t="e">
        <f>VLOOKUP(H21,#REF!,4,FALSE)</f>
        <v>#REF!</v>
      </c>
      <c r="L21" s="41" t="e">
        <f>VLOOKUP(H21,#REF!,5,FALSE)</f>
        <v>#REF!</v>
      </c>
      <c r="M21" s="29" t="e">
        <f t="shared" si="0"/>
        <v>#REF!</v>
      </c>
      <c r="O21" s="26" t="s">
        <v>549</v>
      </c>
      <c r="P21" s="27" t="e">
        <f>VLOOKUP(O21,#REF!,2,FALSE)</f>
        <v>#REF!</v>
      </c>
      <c r="Q21" s="28" t="e">
        <f>VLOOKUP(O21,#REF!,3,FALSE)</f>
        <v>#REF!</v>
      </c>
      <c r="R21" s="28" t="e">
        <f>VLOOKUP(O21,#REF!,4,FALSE)</f>
        <v>#REF!</v>
      </c>
      <c r="S21" s="41" t="e">
        <f>VLOOKUP(O21,#REF!,5,FALSE)</f>
        <v>#REF!</v>
      </c>
      <c r="T21" s="29" t="e">
        <f t="shared" si="1"/>
        <v>#REF!</v>
      </c>
      <c r="AA21" s="16"/>
      <c r="AM21" s="16"/>
    </row>
    <row r="22" spans="1:39" s="14" customFormat="1" ht="25" customHeight="1" x14ac:dyDescent="0.25">
      <c r="A22" s="22" t="s">
        <v>643</v>
      </c>
      <c r="B22" s="23" t="e">
        <f>VLOOKUP(A22,#REF!,2,FALSE)</f>
        <v>#REF!</v>
      </c>
      <c r="C22" s="24" t="e">
        <f>VLOOKUP(A22,#REF!,3,FALSE)</f>
        <v>#REF!</v>
      </c>
      <c r="D22" s="24" t="e">
        <f>VLOOKUP(A22,#REF!,4,FALSE)</f>
        <v>#REF!</v>
      </c>
      <c r="E22" s="40" t="e">
        <f>VLOOKUP(A22,#REF!,5,FALSE)</f>
        <v>#REF!</v>
      </c>
      <c r="F22" s="25" t="e">
        <f t="shared" si="2"/>
        <v>#REF!</v>
      </c>
      <c r="H22" s="22" t="s">
        <v>577</v>
      </c>
      <c r="I22" s="23" t="e">
        <f>VLOOKUP(H22,#REF!,2,FALSE)</f>
        <v>#REF!</v>
      </c>
      <c r="J22" s="24" t="e">
        <f>VLOOKUP(H22,#REF!,3,FALSE)</f>
        <v>#REF!</v>
      </c>
      <c r="K22" s="24" t="e">
        <f>VLOOKUP(H22,#REF!,4,FALSE)</f>
        <v>#REF!</v>
      </c>
      <c r="L22" s="40" t="e">
        <f>VLOOKUP(H22,#REF!,5,FALSE)</f>
        <v>#REF!</v>
      </c>
      <c r="M22" s="25" t="e">
        <f t="shared" si="0"/>
        <v>#REF!</v>
      </c>
      <c r="O22" s="22" t="s">
        <v>493</v>
      </c>
      <c r="P22" s="23" t="e">
        <f>VLOOKUP(O22,#REF!,2,FALSE)</f>
        <v>#REF!</v>
      </c>
      <c r="Q22" s="24" t="e">
        <f>VLOOKUP(O22,#REF!,3,FALSE)</f>
        <v>#REF!</v>
      </c>
      <c r="R22" s="24" t="e">
        <f>VLOOKUP(O22,#REF!,4,FALSE)</f>
        <v>#REF!</v>
      </c>
      <c r="S22" s="40" t="e">
        <f>VLOOKUP(O22,#REF!,5,FALSE)</f>
        <v>#REF!</v>
      </c>
      <c r="T22" s="25" t="e">
        <f t="shared" si="1"/>
        <v>#REF!</v>
      </c>
      <c r="AA22" s="16"/>
      <c r="AM22" s="16"/>
    </row>
    <row r="23" spans="1:39" s="14" customFormat="1" ht="25" customHeight="1" x14ac:dyDescent="0.25">
      <c r="A23" s="26" t="s">
        <v>662</v>
      </c>
      <c r="B23" s="27" t="e">
        <f>VLOOKUP(A23,#REF!,2,FALSE)</f>
        <v>#REF!</v>
      </c>
      <c r="C23" s="28" t="e">
        <f>VLOOKUP(A23,#REF!,3,FALSE)</f>
        <v>#REF!</v>
      </c>
      <c r="D23" s="28" t="e">
        <f>VLOOKUP(A23,#REF!,4,FALSE)</f>
        <v>#REF!</v>
      </c>
      <c r="E23" s="41" t="e">
        <f>VLOOKUP(A23,#REF!,5,FALSE)</f>
        <v>#REF!</v>
      </c>
      <c r="F23" s="29" t="e">
        <f t="shared" si="2"/>
        <v>#REF!</v>
      </c>
      <c r="H23" s="26" t="s">
        <v>764</v>
      </c>
      <c r="I23" s="27" t="e">
        <f>VLOOKUP(H23,#REF!,2,FALSE)</f>
        <v>#REF!</v>
      </c>
      <c r="J23" s="28" t="e">
        <f>VLOOKUP(H23,#REF!,3,FALSE)</f>
        <v>#REF!</v>
      </c>
      <c r="K23" s="28" t="e">
        <f>VLOOKUP(H23,#REF!,4,FALSE)</f>
        <v>#REF!</v>
      </c>
      <c r="L23" s="41" t="e">
        <f>VLOOKUP(H23,#REF!,5,FALSE)</f>
        <v>#REF!</v>
      </c>
      <c r="M23" s="29" t="e">
        <f t="shared" si="0"/>
        <v>#REF!</v>
      </c>
      <c r="O23" s="26" t="s">
        <v>99</v>
      </c>
      <c r="P23" s="27" t="e">
        <f>VLOOKUP(O23,#REF!,2,FALSE)</f>
        <v>#REF!</v>
      </c>
      <c r="Q23" s="28" t="e">
        <f>VLOOKUP(O23,#REF!,3,FALSE)</f>
        <v>#REF!</v>
      </c>
      <c r="R23" s="28" t="e">
        <f>VLOOKUP(O23,#REF!,4,FALSE)</f>
        <v>#REF!</v>
      </c>
      <c r="S23" s="41" t="e">
        <f>VLOOKUP(O23,#REF!,5,FALSE)</f>
        <v>#REF!</v>
      </c>
      <c r="T23" s="29" t="e">
        <f t="shared" si="1"/>
        <v>#REF!</v>
      </c>
      <c r="AA23" s="16"/>
      <c r="AM23" s="16"/>
    </row>
    <row r="24" spans="1:39" s="14" customFormat="1" ht="25" customHeight="1" x14ac:dyDescent="0.25">
      <c r="A24" s="22" t="s">
        <v>769</v>
      </c>
      <c r="B24" s="23" t="e">
        <f>VLOOKUP(A24,#REF!,2,FALSE)</f>
        <v>#REF!</v>
      </c>
      <c r="C24" s="24" t="e">
        <f>VLOOKUP(A24,#REF!,3,FALSE)</f>
        <v>#REF!</v>
      </c>
      <c r="D24" s="24" t="e">
        <f>VLOOKUP(A24,#REF!,4,FALSE)</f>
        <v>#REF!</v>
      </c>
      <c r="E24" s="40" t="e">
        <f>VLOOKUP(A24,#REF!,5,FALSE)</f>
        <v>#REF!</v>
      </c>
      <c r="F24" s="25" t="e">
        <f t="shared" si="2"/>
        <v>#REF!</v>
      </c>
      <c r="H24" s="22" t="s">
        <v>863</v>
      </c>
      <c r="I24" s="23" t="e">
        <f>VLOOKUP(H24,#REF!,2,FALSE)</f>
        <v>#REF!</v>
      </c>
      <c r="J24" s="24" t="e">
        <f>VLOOKUP(H24,#REF!,3,FALSE)</f>
        <v>#REF!</v>
      </c>
      <c r="K24" s="24" t="e">
        <f>VLOOKUP(H24,#REF!,4,FALSE)</f>
        <v>#REF!</v>
      </c>
      <c r="L24" s="40" t="e">
        <f>VLOOKUP(H24,#REF!,5,FALSE)</f>
        <v>#REF!</v>
      </c>
      <c r="M24" s="25" t="e">
        <f t="shared" si="0"/>
        <v>#REF!</v>
      </c>
      <c r="O24" s="22" t="s">
        <v>630</v>
      </c>
      <c r="P24" s="23" t="e">
        <f>VLOOKUP(O24,#REF!,2,FALSE)</f>
        <v>#REF!</v>
      </c>
      <c r="Q24" s="24" t="e">
        <f>VLOOKUP(O24,#REF!,3,FALSE)</f>
        <v>#REF!</v>
      </c>
      <c r="R24" s="24" t="e">
        <f>VLOOKUP(O24,#REF!,4,FALSE)</f>
        <v>#REF!</v>
      </c>
      <c r="S24" s="40" t="e">
        <f>VLOOKUP(O24,#REF!,5,FALSE)</f>
        <v>#REF!</v>
      </c>
      <c r="T24" s="25" t="e">
        <f t="shared" si="1"/>
        <v>#REF!</v>
      </c>
      <c r="AA24" s="16"/>
      <c r="AM24" s="16"/>
    </row>
    <row r="25" spans="1:39" s="14" customFormat="1" ht="25" customHeight="1" x14ac:dyDescent="0.25">
      <c r="A25" s="26" t="s">
        <v>579</v>
      </c>
      <c r="B25" s="27" t="e">
        <f>VLOOKUP(A25,#REF!,2,FALSE)</f>
        <v>#REF!</v>
      </c>
      <c r="C25" s="28" t="e">
        <f>VLOOKUP(A25,#REF!,3,FALSE)</f>
        <v>#REF!</v>
      </c>
      <c r="D25" s="28" t="e">
        <f>VLOOKUP(A25,#REF!,4,FALSE)</f>
        <v>#REF!</v>
      </c>
      <c r="E25" s="41" t="e">
        <f>VLOOKUP(A25,#REF!,5,FALSE)</f>
        <v>#REF!</v>
      </c>
      <c r="F25" s="29" t="e">
        <f t="shared" si="2"/>
        <v>#REF!</v>
      </c>
      <c r="H25" s="26" t="s">
        <v>829</v>
      </c>
      <c r="I25" s="27" t="e">
        <f>VLOOKUP(H25,#REF!,2,FALSE)</f>
        <v>#REF!</v>
      </c>
      <c r="J25" s="28" t="e">
        <f>VLOOKUP(H25,#REF!,3,FALSE)</f>
        <v>#REF!</v>
      </c>
      <c r="K25" s="28" t="e">
        <f>VLOOKUP(H25,#REF!,4,FALSE)</f>
        <v>#REF!</v>
      </c>
      <c r="L25" s="41" t="e">
        <f>VLOOKUP(H25,#REF!,5,FALSE)</f>
        <v>#REF!</v>
      </c>
      <c r="M25" s="29" t="e">
        <f t="shared" si="0"/>
        <v>#REF!</v>
      </c>
      <c r="O25" s="26" t="s">
        <v>494</v>
      </c>
      <c r="P25" s="27" t="e">
        <f>VLOOKUP(O25,#REF!,2,FALSE)</f>
        <v>#REF!</v>
      </c>
      <c r="Q25" s="28" t="e">
        <f>VLOOKUP(O25,#REF!,3,FALSE)</f>
        <v>#REF!</v>
      </c>
      <c r="R25" s="28" t="e">
        <f>VLOOKUP(O25,#REF!,4,FALSE)</f>
        <v>#REF!</v>
      </c>
      <c r="S25" s="41" t="e">
        <f>VLOOKUP(O25,#REF!,5,FALSE)</f>
        <v>#REF!</v>
      </c>
      <c r="T25" s="29" t="e">
        <f t="shared" si="1"/>
        <v>#REF!</v>
      </c>
      <c r="AA25" s="16"/>
      <c r="AM25" s="16"/>
    </row>
    <row r="26" spans="1:39" s="14" customFormat="1" ht="25" customHeight="1" x14ac:dyDescent="0.25">
      <c r="A26" s="22" t="s">
        <v>510</v>
      </c>
      <c r="B26" s="23" t="e">
        <f>VLOOKUP(A26,#REF!,2,FALSE)</f>
        <v>#REF!</v>
      </c>
      <c r="C26" s="24" t="e">
        <f>VLOOKUP(A26,#REF!,3,FALSE)</f>
        <v>#REF!</v>
      </c>
      <c r="D26" s="24" t="e">
        <f>VLOOKUP(A26,#REF!,4,FALSE)</f>
        <v>#REF!</v>
      </c>
      <c r="E26" s="40" t="e">
        <f>VLOOKUP(A26,#REF!,5,FALSE)</f>
        <v>#REF!</v>
      </c>
      <c r="F26" s="25" t="e">
        <f t="shared" si="2"/>
        <v>#REF!</v>
      </c>
      <c r="H26" s="22" t="s">
        <v>798</v>
      </c>
      <c r="I26" s="23" t="e">
        <f>VLOOKUP(H26,#REF!,2,FALSE)</f>
        <v>#REF!</v>
      </c>
      <c r="J26" s="24" t="e">
        <f>VLOOKUP(H26,#REF!,3,FALSE)</f>
        <v>#REF!</v>
      </c>
      <c r="K26" s="24" t="e">
        <f>VLOOKUP(H26,#REF!,4,FALSE)</f>
        <v>#REF!</v>
      </c>
      <c r="L26" s="40" t="e">
        <f>VLOOKUP(H26,#REF!,5,FALSE)</f>
        <v>#REF!</v>
      </c>
      <c r="M26" s="25" t="e">
        <f t="shared" si="0"/>
        <v>#REF!</v>
      </c>
      <c r="O26" s="22" t="s">
        <v>563</v>
      </c>
      <c r="P26" s="23" t="e">
        <f>VLOOKUP(O26,#REF!,2,FALSE)</f>
        <v>#REF!</v>
      </c>
      <c r="Q26" s="24" t="e">
        <f>VLOOKUP(O26,#REF!,3,FALSE)</f>
        <v>#REF!</v>
      </c>
      <c r="R26" s="24" t="e">
        <f>VLOOKUP(O26,#REF!,4,FALSE)</f>
        <v>#REF!</v>
      </c>
      <c r="S26" s="40" t="e">
        <f>VLOOKUP(O26,#REF!,5,FALSE)</f>
        <v>#REF!</v>
      </c>
      <c r="T26" s="25" t="e">
        <f t="shared" si="1"/>
        <v>#REF!</v>
      </c>
      <c r="AA26" s="16"/>
      <c r="AM26" s="16"/>
    </row>
    <row r="27" spans="1:39" s="14" customFormat="1" ht="25" customHeight="1" x14ac:dyDescent="0.25">
      <c r="A27" s="26" t="s">
        <v>580</v>
      </c>
      <c r="B27" s="27" t="e">
        <f>VLOOKUP(A27,#REF!,2,FALSE)</f>
        <v>#REF!</v>
      </c>
      <c r="C27" s="28" t="e">
        <f>VLOOKUP(A27,#REF!,3,FALSE)</f>
        <v>#REF!</v>
      </c>
      <c r="D27" s="28" t="e">
        <f>VLOOKUP(A27,#REF!,4,FALSE)</f>
        <v>#REF!</v>
      </c>
      <c r="E27" s="41" t="e">
        <f>VLOOKUP(A27,#REF!,5,FALSE)</f>
        <v>#REF!</v>
      </c>
      <c r="F27" s="29" t="e">
        <f t="shared" si="2"/>
        <v>#REF!</v>
      </c>
      <c r="H27" s="26" t="s">
        <v>651</v>
      </c>
      <c r="I27" s="27" t="e">
        <f>VLOOKUP(H27,#REF!,2,FALSE)</f>
        <v>#REF!</v>
      </c>
      <c r="J27" s="28" t="e">
        <f>VLOOKUP(H27,#REF!,3,FALSE)</f>
        <v>#REF!</v>
      </c>
      <c r="K27" s="28" t="e">
        <f>VLOOKUP(H27,#REF!,4,FALSE)</f>
        <v>#REF!</v>
      </c>
      <c r="L27" s="41" t="e">
        <f>VLOOKUP(H27,#REF!,5,FALSE)</f>
        <v>#REF!</v>
      </c>
      <c r="M27" s="29" t="e">
        <f t="shared" si="0"/>
        <v>#REF!</v>
      </c>
      <c r="O27" s="26" t="s">
        <v>879</v>
      </c>
      <c r="P27" s="27" t="e">
        <f>VLOOKUP(O27,#REF!,2,FALSE)</f>
        <v>#REF!</v>
      </c>
      <c r="Q27" s="28" t="e">
        <f>VLOOKUP(O27,#REF!,3,FALSE)</f>
        <v>#REF!</v>
      </c>
      <c r="R27" s="28" t="e">
        <f>VLOOKUP(O27,#REF!,4,FALSE)</f>
        <v>#REF!</v>
      </c>
      <c r="S27" s="41" t="e">
        <f>VLOOKUP(O27,#REF!,5,FALSE)</f>
        <v>#REF!</v>
      </c>
      <c r="T27" s="29" t="e">
        <f t="shared" si="1"/>
        <v>#REF!</v>
      </c>
      <c r="AA27" s="16"/>
      <c r="AM27" s="16"/>
    </row>
    <row r="28" spans="1:39" s="14" customFormat="1" ht="25" customHeight="1" x14ac:dyDescent="0.25">
      <c r="A28" s="22" t="s">
        <v>850</v>
      </c>
      <c r="B28" s="23" t="e">
        <f>VLOOKUP(A28,#REF!,2,FALSE)</f>
        <v>#REF!</v>
      </c>
      <c r="C28" s="24" t="e">
        <f>VLOOKUP(A28,#REF!,3,FALSE)</f>
        <v>#REF!</v>
      </c>
      <c r="D28" s="24" t="e">
        <f>VLOOKUP(A28,#REF!,4,FALSE)</f>
        <v>#REF!</v>
      </c>
      <c r="E28" s="40" t="e">
        <f>VLOOKUP(A28,#REF!,5,FALSE)</f>
        <v>#REF!</v>
      </c>
      <c r="F28" s="25" t="e">
        <f t="shared" si="2"/>
        <v>#REF!</v>
      </c>
      <c r="H28" s="22" t="s">
        <v>569</v>
      </c>
      <c r="I28" s="23" t="e">
        <f>VLOOKUP(H28,#REF!,2,FALSE)</f>
        <v>#REF!</v>
      </c>
      <c r="J28" s="24" t="e">
        <f>VLOOKUP(H28,#REF!,3,FALSE)</f>
        <v>#REF!</v>
      </c>
      <c r="K28" s="24" t="e">
        <f>VLOOKUP(H28,#REF!,4,FALSE)</f>
        <v>#REF!</v>
      </c>
      <c r="L28" s="40" t="e">
        <f>VLOOKUP(H28,#REF!,5,FALSE)</f>
        <v>#REF!</v>
      </c>
      <c r="M28" s="25" t="e">
        <f t="shared" si="0"/>
        <v>#REF!</v>
      </c>
      <c r="O28" s="22" t="s">
        <v>821</v>
      </c>
      <c r="P28" s="23" t="e">
        <f>VLOOKUP(O28,#REF!,2,FALSE)</f>
        <v>#REF!</v>
      </c>
      <c r="Q28" s="24" t="e">
        <f>VLOOKUP(O28,#REF!,3,FALSE)</f>
        <v>#REF!</v>
      </c>
      <c r="R28" s="24" t="e">
        <f>VLOOKUP(O28,#REF!,4,FALSE)</f>
        <v>#REF!</v>
      </c>
      <c r="S28" s="40" t="e">
        <f>VLOOKUP(O28,#REF!,5,FALSE)</f>
        <v>#REF!</v>
      </c>
      <c r="T28" s="25" t="e">
        <f t="shared" si="1"/>
        <v>#REF!</v>
      </c>
      <c r="AA28" s="16"/>
      <c r="AM28" s="16"/>
    </row>
    <row r="29" spans="1:39" s="14" customFormat="1" ht="25" customHeight="1" x14ac:dyDescent="0.25">
      <c r="A29" s="26" t="s">
        <v>100</v>
      </c>
      <c r="B29" s="27" t="e">
        <f>VLOOKUP(A29,#REF!,2,FALSE)</f>
        <v>#REF!</v>
      </c>
      <c r="C29" s="28" t="e">
        <f>VLOOKUP(A29,#REF!,3,FALSE)</f>
        <v>#REF!</v>
      </c>
      <c r="D29" s="28" t="e">
        <f>VLOOKUP(A29,#REF!,4,FALSE)</f>
        <v>#REF!</v>
      </c>
      <c r="E29" s="41" t="e">
        <f>VLOOKUP(A29,#REF!,5,FALSE)</f>
        <v>#REF!</v>
      </c>
      <c r="F29" s="29" t="e">
        <f t="shared" si="2"/>
        <v>#REF!</v>
      </c>
      <c r="H29" s="58" t="s">
        <v>887</v>
      </c>
      <c r="I29" s="59"/>
      <c r="J29" s="59"/>
      <c r="K29" s="59"/>
      <c r="L29" s="59"/>
      <c r="M29" s="60"/>
      <c r="O29" s="26" t="s">
        <v>654</v>
      </c>
      <c r="P29" s="27" t="e">
        <f>VLOOKUP(O29,#REF!,2,FALSE)</f>
        <v>#REF!</v>
      </c>
      <c r="Q29" s="28" t="e">
        <f>VLOOKUP(O29,#REF!,3,FALSE)</f>
        <v>#REF!</v>
      </c>
      <c r="R29" s="28" t="e">
        <f>VLOOKUP(O29,#REF!,4,FALSE)</f>
        <v>#REF!</v>
      </c>
      <c r="S29" s="41" t="e">
        <f>VLOOKUP(O29,#REF!,5,FALSE)</f>
        <v>#REF!</v>
      </c>
      <c r="T29" s="29" t="e">
        <f t="shared" si="1"/>
        <v>#REF!</v>
      </c>
      <c r="AA29" s="16"/>
      <c r="AM29" s="16"/>
    </row>
    <row r="30" spans="1:39" s="14" customFormat="1" ht="25" customHeight="1" x14ac:dyDescent="0.25">
      <c r="A30" s="22" t="s">
        <v>659</v>
      </c>
      <c r="B30" s="23" t="e">
        <f>VLOOKUP(A30,#REF!,2,FALSE)</f>
        <v>#REF!</v>
      </c>
      <c r="C30" s="24" t="e">
        <f>VLOOKUP(A30,#REF!,3,FALSE)</f>
        <v>#REF!</v>
      </c>
      <c r="D30" s="24" t="e">
        <f>VLOOKUP(A30,#REF!,4,FALSE)</f>
        <v>#REF!</v>
      </c>
      <c r="E30" s="40" t="e">
        <f>VLOOKUP(A30,#REF!,5,FALSE)</f>
        <v>#REF!</v>
      </c>
      <c r="F30" s="25" t="e">
        <f t="shared" si="2"/>
        <v>#REF!</v>
      </c>
      <c r="H30" s="22" t="s">
        <v>805</v>
      </c>
      <c r="I30" s="23" t="e">
        <f>VLOOKUP(H30,#REF!,2,FALSE)</f>
        <v>#REF!</v>
      </c>
      <c r="J30" s="24" t="e">
        <f>VLOOKUP(H30,#REF!,3,FALSE)</f>
        <v>#REF!</v>
      </c>
      <c r="K30" s="24" t="e">
        <f>VLOOKUP(H30,#REF!,4,FALSE)</f>
        <v>#REF!</v>
      </c>
      <c r="L30" s="40" t="e">
        <f>VLOOKUP(H30,#REF!,5,FALSE)</f>
        <v>#REF!</v>
      </c>
      <c r="M30" s="25" t="e">
        <f t="shared" si="0"/>
        <v>#REF!</v>
      </c>
      <c r="O30" s="22" t="s">
        <v>878</v>
      </c>
      <c r="P30" s="23" t="e">
        <f>VLOOKUP(O30,#REF!,2,FALSE)</f>
        <v>#REF!</v>
      </c>
      <c r="Q30" s="24" t="e">
        <f>VLOOKUP(O30,#REF!,3,FALSE)</f>
        <v>#REF!</v>
      </c>
      <c r="R30" s="24" t="e">
        <f>VLOOKUP(O30,#REF!,4,FALSE)</f>
        <v>#REF!</v>
      </c>
      <c r="S30" s="40" t="e">
        <f>VLOOKUP(O30,#REF!,5,FALSE)</f>
        <v>#REF!</v>
      </c>
      <c r="T30" s="25" t="e">
        <f t="shared" si="1"/>
        <v>#REF!</v>
      </c>
      <c r="AA30" s="16"/>
      <c r="AM30" s="16"/>
    </row>
    <row r="31" spans="1:39" s="14" customFormat="1" ht="25" customHeight="1" x14ac:dyDescent="0.25">
      <c r="A31" s="26" t="s">
        <v>824</v>
      </c>
      <c r="B31" s="27" t="e">
        <f>VLOOKUP(A31,#REF!,2,FALSE)</f>
        <v>#REF!</v>
      </c>
      <c r="C31" s="28" t="e">
        <f>VLOOKUP(A31,#REF!,3,FALSE)</f>
        <v>#REF!</v>
      </c>
      <c r="D31" s="28" t="e">
        <f>VLOOKUP(A31,#REF!,4,FALSE)</f>
        <v>#REF!</v>
      </c>
      <c r="E31" s="41" t="e">
        <f>VLOOKUP(A31,#REF!,5,FALSE)</f>
        <v>#REF!</v>
      </c>
      <c r="F31" s="29" t="e">
        <f t="shared" ref="F31" si="3">(E31-D31)/E31</f>
        <v>#REF!</v>
      </c>
      <c r="H31" s="26" t="s">
        <v>806</v>
      </c>
      <c r="I31" s="27" t="e">
        <f>VLOOKUP(H31,#REF!,2,FALSE)</f>
        <v>#REF!</v>
      </c>
      <c r="J31" s="28" t="e">
        <f>VLOOKUP(H31,#REF!,3,FALSE)</f>
        <v>#REF!</v>
      </c>
      <c r="K31" s="28" t="e">
        <f>VLOOKUP(H31,#REF!,4,FALSE)</f>
        <v>#REF!</v>
      </c>
      <c r="L31" s="41" t="e">
        <f>VLOOKUP(H31,#REF!,5,FALSE)</f>
        <v>#REF!</v>
      </c>
      <c r="M31" s="29" t="e">
        <f t="shared" si="0"/>
        <v>#REF!</v>
      </c>
      <c r="O31" s="26" t="s">
        <v>498</v>
      </c>
      <c r="P31" s="27" t="e">
        <f>VLOOKUP(O31,#REF!,2,FALSE)</f>
        <v>#REF!</v>
      </c>
      <c r="Q31" s="28" t="e">
        <f>VLOOKUP(O31,#REF!,3,FALSE)</f>
        <v>#REF!</v>
      </c>
      <c r="R31" s="28" t="e">
        <f>VLOOKUP(O31,#REF!,4,FALSE)</f>
        <v>#REF!</v>
      </c>
      <c r="S31" s="41" t="e">
        <f>VLOOKUP(O31,#REF!,5,FALSE)</f>
        <v>#REF!</v>
      </c>
      <c r="T31" s="29" t="e">
        <f t="shared" si="1"/>
        <v>#REF!</v>
      </c>
      <c r="AA31" s="16"/>
      <c r="AM31" s="16"/>
    </row>
    <row r="32" spans="1:39" s="14" customFormat="1" ht="25" customHeight="1" x14ac:dyDescent="0.25">
      <c r="A32" s="22" t="s">
        <v>664</v>
      </c>
      <c r="B32" s="23" t="e">
        <f>VLOOKUP(A32,#REF!,2,FALSE)</f>
        <v>#REF!</v>
      </c>
      <c r="C32" s="24" t="e">
        <f>VLOOKUP(A32,#REF!,3,FALSE)</f>
        <v>#REF!</v>
      </c>
      <c r="D32" s="24" t="e">
        <f>VLOOKUP(A32,#REF!,4,FALSE)</f>
        <v>#REF!</v>
      </c>
      <c r="E32" s="40" t="e">
        <f>VLOOKUP(A32,#REF!,5,FALSE)</f>
        <v>#REF!</v>
      </c>
      <c r="F32" s="25" t="e">
        <f t="shared" si="2"/>
        <v>#REF!</v>
      </c>
      <c r="H32" s="22" t="s">
        <v>571</v>
      </c>
      <c r="I32" s="23" t="e">
        <f>VLOOKUP(H32,#REF!,2,FALSE)</f>
        <v>#REF!</v>
      </c>
      <c r="J32" s="24" t="e">
        <f>VLOOKUP(H32,#REF!,3,FALSE)</f>
        <v>#REF!</v>
      </c>
      <c r="K32" s="24" t="e">
        <f>VLOOKUP(H32,#REF!,4,FALSE)</f>
        <v>#REF!</v>
      </c>
      <c r="L32" s="40" t="e">
        <f>VLOOKUP(H32,#REF!,5,FALSE)</f>
        <v>#REF!</v>
      </c>
      <c r="M32" s="25" t="e">
        <f t="shared" si="0"/>
        <v>#REF!</v>
      </c>
      <c r="O32" s="22" t="s">
        <v>497</v>
      </c>
      <c r="P32" s="23" t="e">
        <f>VLOOKUP(O32,#REF!,2,FALSE)</f>
        <v>#REF!</v>
      </c>
      <c r="Q32" s="24" t="e">
        <f>VLOOKUP(O32,#REF!,3,FALSE)</f>
        <v>#REF!</v>
      </c>
      <c r="R32" s="24" t="e">
        <f>VLOOKUP(O32,#REF!,4,FALSE)</f>
        <v>#REF!</v>
      </c>
      <c r="S32" s="40" t="e">
        <f>VLOOKUP(O32,#REF!,5,FALSE)</f>
        <v>#REF!</v>
      </c>
      <c r="T32" s="25" t="e">
        <f t="shared" si="1"/>
        <v>#REF!</v>
      </c>
      <c r="AA32" s="16"/>
      <c r="AM32" s="16"/>
    </row>
    <row r="33" spans="1:39" s="14" customFormat="1" ht="25" customHeight="1" x14ac:dyDescent="0.25">
      <c r="A33" s="26" t="s">
        <v>531</v>
      </c>
      <c r="B33" s="27" t="e">
        <f>VLOOKUP(A33,#REF!,2,FALSE)</f>
        <v>#REF!</v>
      </c>
      <c r="C33" s="28" t="e">
        <f>VLOOKUP(A33,#REF!,3,FALSE)</f>
        <v>#REF!</v>
      </c>
      <c r="D33" s="28" t="e">
        <f>VLOOKUP(A33,#REF!,4,FALSE)</f>
        <v>#REF!</v>
      </c>
      <c r="E33" s="41" t="e">
        <f>VLOOKUP(A33,#REF!,5,FALSE)</f>
        <v>#REF!</v>
      </c>
      <c r="F33" s="29" t="e">
        <f t="shared" si="2"/>
        <v>#REF!</v>
      </c>
      <c r="H33" s="26" t="s">
        <v>532</v>
      </c>
      <c r="I33" s="27" t="e">
        <f>VLOOKUP(H33,#REF!,2,FALSE)</f>
        <v>#REF!</v>
      </c>
      <c r="J33" s="28" t="e">
        <f>VLOOKUP(H33,#REF!,3,FALSE)</f>
        <v>#REF!</v>
      </c>
      <c r="K33" s="28" t="e">
        <f>VLOOKUP(H33,#REF!,4,FALSE)</f>
        <v>#REF!</v>
      </c>
      <c r="L33" s="41" t="e">
        <f>VLOOKUP(H33,#REF!,5,FALSE)</f>
        <v>#REF!</v>
      </c>
      <c r="M33" s="29" t="e">
        <f t="shared" si="0"/>
        <v>#REF!</v>
      </c>
      <c r="O33" s="58" t="s">
        <v>909</v>
      </c>
      <c r="P33" s="59"/>
      <c r="Q33" s="59"/>
      <c r="R33" s="59"/>
      <c r="S33" s="59"/>
      <c r="T33" s="60"/>
      <c r="AA33" s="16"/>
      <c r="AM33" s="16"/>
    </row>
    <row r="34" spans="1:39" s="14" customFormat="1" ht="25" customHeight="1" x14ac:dyDescent="0.25">
      <c r="A34" s="22" t="s">
        <v>520</v>
      </c>
      <c r="B34" s="23" t="e">
        <f>VLOOKUP(A34,#REF!,2,FALSE)</f>
        <v>#REF!</v>
      </c>
      <c r="C34" s="24" t="e">
        <f>VLOOKUP(A34,#REF!,3,FALSE)</f>
        <v>#REF!</v>
      </c>
      <c r="D34" s="24" t="e">
        <f>VLOOKUP(A34,#REF!,4,FALSE)</f>
        <v>#REF!</v>
      </c>
      <c r="E34" s="40" t="e">
        <f>VLOOKUP(A34,#REF!,5,FALSE)</f>
        <v>#REF!</v>
      </c>
      <c r="F34" s="25" t="e">
        <f t="shared" si="2"/>
        <v>#REF!</v>
      </c>
      <c r="H34" s="22" t="s">
        <v>742</v>
      </c>
      <c r="I34" s="23" t="e">
        <f>VLOOKUP(H34,#REF!,2,FALSE)</f>
        <v>#REF!</v>
      </c>
      <c r="J34" s="24" t="e">
        <f>VLOOKUP(H34,#REF!,3,FALSE)</f>
        <v>#REF!</v>
      </c>
      <c r="K34" s="24" t="e">
        <f>VLOOKUP(H34,#REF!,4,FALSE)</f>
        <v>#REF!</v>
      </c>
      <c r="L34" s="40" t="e">
        <f>VLOOKUP(H34,#REF!,5,FALSE)</f>
        <v>#REF!</v>
      </c>
      <c r="M34" s="25" t="e">
        <f t="shared" si="0"/>
        <v>#REF!</v>
      </c>
      <c r="O34" s="22" t="s">
        <v>694</v>
      </c>
      <c r="P34" s="23" t="e">
        <f>VLOOKUP(O34,#REF!,2,FALSE)</f>
        <v>#REF!</v>
      </c>
      <c r="Q34" s="24" t="e">
        <f>VLOOKUP(O34,#REF!,3,FALSE)</f>
        <v>#REF!</v>
      </c>
      <c r="R34" s="24" t="e">
        <f>VLOOKUP(O34,#REF!,4,FALSE)</f>
        <v>#REF!</v>
      </c>
      <c r="S34" s="40" t="e">
        <f>VLOOKUP(O34,#REF!,5,FALSE)</f>
        <v>#REF!</v>
      </c>
      <c r="T34" s="25" t="e">
        <f t="shared" si="1"/>
        <v>#REF!</v>
      </c>
      <c r="AA34" s="16"/>
      <c r="AM34" s="16"/>
    </row>
    <row r="35" spans="1:39" s="14" customFormat="1" ht="25" customHeight="1" x14ac:dyDescent="0.25">
      <c r="A35" s="26" t="s">
        <v>526</v>
      </c>
      <c r="B35" s="27" t="e">
        <f>VLOOKUP(A35,#REF!,2,FALSE)</f>
        <v>#REF!</v>
      </c>
      <c r="C35" s="28" t="e">
        <f>VLOOKUP(A35,#REF!,3,FALSE)</f>
        <v>#REF!</v>
      </c>
      <c r="D35" s="28" t="e">
        <f>VLOOKUP(A35,#REF!,4,FALSE)</f>
        <v>#REF!</v>
      </c>
      <c r="E35" s="41" t="e">
        <f>VLOOKUP(A35,#REF!,5,FALSE)</f>
        <v>#REF!</v>
      </c>
      <c r="F35" s="29" t="e">
        <f t="shared" si="2"/>
        <v>#REF!</v>
      </c>
      <c r="H35" s="26" t="s">
        <v>575</v>
      </c>
      <c r="I35" s="27" t="e">
        <f>VLOOKUP(H35,#REF!,2,FALSE)</f>
        <v>#REF!</v>
      </c>
      <c r="J35" s="28" t="e">
        <f>VLOOKUP(H35,#REF!,3,FALSE)</f>
        <v>#REF!</v>
      </c>
      <c r="K35" s="28" t="e">
        <f>VLOOKUP(H35,#REF!,4,FALSE)</f>
        <v>#REF!</v>
      </c>
      <c r="L35" s="41" t="e">
        <f>VLOOKUP(H35,#REF!,5,FALSE)</f>
        <v>#REF!</v>
      </c>
      <c r="M35" s="29" t="e">
        <f t="shared" si="0"/>
        <v>#REF!</v>
      </c>
      <c r="O35" s="26" t="s">
        <v>271</v>
      </c>
      <c r="P35" s="27" t="e">
        <f>VLOOKUP(O35,#REF!,2,FALSE)</f>
        <v>#REF!</v>
      </c>
      <c r="Q35" s="28" t="e">
        <f>VLOOKUP(O35,#REF!,3,FALSE)</f>
        <v>#REF!</v>
      </c>
      <c r="R35" s="28" t="e">
        <f>VLOOKUP(O35,#REF!,4,FALSE)</f>
        <v>#REF!</v>
      </c>
      <c r="S35" s="41" t="e">
        <f>VLOOKUP(O35,#REF!,5,FALSE)</f>
        <v>#REF!</v>
      </c>
      <c r="T35" s="29" t="e">
        <f t="shared" si="1"/>
        <v>#REF!</v>
      </c>
      <c r="AA35" s="16"/>
      <c r="AM35" s="16"/>
    </row>
    <row r="36" spans="1:39" s="14" customFormat="1" ht="25" customHeight="1" x14ac:dyDescent="0.25">
      <c r="A36" s="22" t="s">
        <v>799</v>
      </c>
      <c r="B36" s="23" t="e">
        <f>VLOOKUP(A36,#REF!,2,FALSE)</f>
        <v>#REF!</v>
      </c>
      <c r="C36" s="24" t="e">
        <f>VLOOKUP(A36,#REF!,3,FALSE)</f>
        <v>#REF!</v>
      </c>
      <c r="D36" s="24" t="e">
        <f>VLOOKUP(A36,#REF!,4,FALSE)</f>
        <v>#REF!</v>
      </c>
      <c r="E36" s="40" t="e">
        <f>VLOOKUP(A36,#REF!,5,FALSE)</f>
        <v>#REF!</v>
      </c>
      <c r="F36" s="25" t="e">
        <f t="shared" si="2"/>
        <v>#REF!</v>
      </c>
      <c r="H36" s="22" t="s">
        <v>845</v>
      </c>
      <c r="I36" s="23" t="e">
        <f>VLOOKUP(H36,#REF!,2,FALSE)</f>
        <v>#REF!</v>
      </c>
      <c r="J36" s="24" t="e">
        <f>VLOOKUP(H36,#REF!,3,FALSE)</f>
        <v>#REF!</v>
      </c>
      <c r="K36" s="24" t="e">
        <f>VLOOKUP(H36,#REF!,4,FALSE)</f>
        <v>#REF!</v>
      </c>
      <c r="L36" s="40" t="e">
        <f>VLOOKUP(H36,#REF!,5,FALSE)</f>
        <v>#REF!</v>
      </c>
      <c r="M36" s="25" t="e">
        <f t="shared" si="0"/>
        <v>#REF!</v>
      </c>
      <c r="O36" s="22" t="s">
        <v>736</v>
      </c>
      <c r="P36" s="23" t="e">
        <f>VLOOKUP(O36,#REF!,2,FALSE)</f>
        <v>#REF!</v>
      </c>
      <c r="Q36" s="24" t="e">
        <f>VLOOKUP(O36,#REF!,3,FALSE)</f>
        <v>#REF!</v>
      </c>
      <c r="R36" s="24" t="e">
        <f>VLOOKUP(O36,#REF!,4,FALSE)</f>
        <v>#REF!</v>
      </c>
      <c r="S36" s="40" t="e">
        <f>VLOOKUP(O36,#REF!,5,FALSE)</f>
        <v>#REF!</v>
      </c>
      <c r="T36" s="25" t="e">
        <f t="shared" si="1"/>
        <v>#REF!</v>
      </c>
      <c r="AA36" s="16"/>
      <c r="AM36" s="16"/>
    </row>
    <row r="37" spans="1:39" s="14" customFormat="1" ht="25" customHeight="1" x14ac:dyDescent="0.25">
      <c r="A37" s="26" t="s">
        <v>512</v>
      </c>
      <c r="B37" s="27" t="e">
        <f>VLOOKUP(A37,#REF!,2,FALSE)</f>
        <v>#REF!</v>
      </c>
      <c r="C37" s="28" t="e">
        <f>VLOOKUP(A37,#REF!,3,FALSE)</f>
        <v>#REF!</v>
      </c>
      <c r="D37" s="28" t="e">
        <f>VLOOKUP(A37,#REF!,4,FALSE)</f>
        <v>#REF!</v>
      </c>
      <c r="E37" s="41" t="e">
        <f>VLOOKUP(A37,#REF!,5,FALSE)</f>
        <v>#REF!</v>
      </c>
      <c r="F37" s="29" t="e">
        <f t="shared" si="2"/>
        <v>#REF!</v>
      </c>
      <c r="H37" s="26" t="s">
        <v>89</v>
      </c>
      <c r="I37" s="27" t="e">
        <f>VLOOKUP(H37,#REF!,2,FALSE)</f>
        <v>#REF!</v>
      </c>
      <c r="J37" s="28" t="e">
        <f>VLOOKUP(H37,#REF!,3,FALSE)</f>
        <v>#REF!</v>
      </c>
      <c r="K37" s="28" t="e">
        <f>VLOOKUP(H37,#REF!,4,FALSE)</f>
        <v>#REF!</v>
      </c>
      <c r="L37" s="41" t="e">
        <f>VLOOKUP(H37,#REF!,5,FALSE)</f>
        <v>#REF!</v>
      </c>
      <c r="M37" s="29" t="e">
        <f t="shared" si="0"/>
        <v>#REF!</v>
      </c>
      <c r="O37" s="26" t="s">
        <v>792</v>
      </c>
      <c r="P37" s="27" t="e">
        <f>VLOOKUP(O37,#REF!,2,FALSE)</f>
        <v>#REF!</v>
      </c>
      <c r="Q37" s="28" t="e">
        <f>VLOOKUP(O37,#REF!,3,FALSE)</f>
        <v>#REF!</v>
      </c>
      <c r="R37" s="28" t="e">
        <f>VLOOKUP(O37,#REF!,4,FALSE)</f>
        <v>#REF!</v>
      </c>
      <c r="S37" s="41" t="e">
        <f>VLOOKUP(O37,#REF!,5,FALSE)</f>
        <v>#REF!</v>
      </c>
      <c r="T37" s="29" t="e">
        <f t="shared" si="1"/>
        <v>#REF!</v>
      </c>
      <c r="AA37" s="16"/>
      <c r="AM37" s="16"/>
    </row>
    <row r="38" spans="1:39" s="14" customFormat="1" ht="25" customHeight="1" x14ac:dyDescent="0.25">
      <c r="A38" s="22" t="s">
        <v>553</v>
      </c>
      <c r="B38" s="23" t="e">
        <f>VLOOKUP(A38,#REF!,2,FALSE)</f>
        <v>#REF!</v>
      </c>
      <c r="C38" s="24" t="e">
        <f>VLOOKUP(A38,#REF!,3,FALSE)</f>
        <v>#REF!</v>
      </c>
      <c r="D38" s="24" t="e">
        <f>VLOOKUP(A38,#REF!,4,FALSE)</f>
        <v>#REF!</v>
      </c>
      <c r="E38" s="40" t="e">
        <f>VLOOKUP(A38,#REF!,5,FALSE)</f>
        <v>#REF!</v>
      </c>
      <c r="F38" s="25" t="e">
        <f t="shared" si="2"/>
        <v>#REF!</v>
      </c>
      <c r="H38" s="22" t="s">
        <v>865</v>
      </c>
      <c r="I38" s="23" t="e">
        <f>VLOOKUP(H38,#REF!,2,FALSE)</f>
        <v>#REF!</v>
      </c>
      <c r="J38" s="24" t="e">
        <f>VLOOKUP(H38,#REF!,3,FALSE)</f>
        <v>#REF!</v>
      </c>
      <c r="K38" s="24" t="e">
        <f>VLOOKUP(H38,#REF!,4,FALSE)</f>
        <v>#REF!</v>
      </c>
      <c r="L38" s="40" t="e">
        <f>VLOOKUP(H38,#REF!,5,FALSE)</f>
        <v>#REF!</v>
      </c>
      <c r="M38" s="25" t="e">
        <f t="shared" si="0"/>
        <v>#REF!</v>
      </c>
      <c r="O38" s="22" t="s">
        <v>696</v>
      </c>
      <c r="P38" s="23" t="e">
        <f>VLOOKUP(O38,#REF!,2,FALSE)</f>
        <v>#REF!</v>
      </c>
      <c r="Q38" s="24" t="e">
        <f>VLOOKUP(O38,#REF!,3,FALSE)</f>
        <v>#REF!</v>
      </c>
      <c r="R38" s="24" t="e">
        <f>VLOOKUP(O38,#REF!,4,FALSE)</f>
        <v>#REF!</v>
      </c>
      <c r="S38" s="40" t="e">
        <f>VLOOKUP(O38,#REF!,5,FALSE)</f>
        <v>#REF!</v>
      </c>
      <c r="T38" s="25" t="e">
        <f t="shared" si="1"/>
        <v>#REF!</v>
      </c>
      <c r="AA38" s="16"/>
      <c r="AM38" s="16"/>
    </row>
    <row r="39" spans="1:39" s="14" customFormat="1" ht="25" customHeight="1" x14ac:dyDescent="0.25">
      <c r="A39" s="26" t="s">
        <v>841</v>
      </c>
      <c r="B39" s="27" t="e">
        <f>VLOOKUP(A39,#REF!,2,FALSE)</f>
        <v>#REF!</v>
      </c>
      <c r="C39" s="28" t="e">
        <f>VLOOKUP(A39,#REF!,3,FALSE)</f>
        <v>#REF!</v>
      </c>
      <c r="D39" s="28" t="e">
        <f>VLOOKUP(A39,#REF!,4,FALSE)</f>
        <v>#REF!</v>
      </c>
      <c r="E39" s="41" t="e">
        <f>VLOOKUP(A39,#REF!,5,FALSE)</f>
        <v>#REF!</v>
      </c>
      <c r="F39" s="29" t="e">
        <f t="shared" si="2"/>
        <v>#REF!</v>
      </c>
      <c r="H39" s="26" t="s">
        <v>624</v>
      </c>
      <c r="I39" s="27" t="e">
        <f>VLOOKUP(H39,#REF!,2,FALSE)</f>
        <v>#REF!</v>
      </c>
      <c r="J39" s="28" t="e">
        <f>VLOOKUP(H39,#REF!,3,FALSE)</f>
        <v>#REF!</v>
      </c>
      <c r="K39" s="28" t="e">
        <f>VLOOKUP(H39,#REF!,4,FALSE)</f>
        <v>#REF!</v>
      </c>
      <c r="L39" s="41" t="e">
        <f>VLOOKUP(H39,#REF!,5,FALSE)</f>
        <v>#REF!</v>
      </c>
      <c r="M39" s="29" t="e">
        <f t="shared" si="0"/>
        <v>#REF!</v>
      </c>
      <c r="O39" s="26" t="s">
        <v>698</v>
      </c>
      <c r="P39" s="27" t="e">
        <f>VLOOKUP(O39,#REF!,2,FALSE)</f>
        <v>#REF!</v>
      </c>
      <c r="Q39" s="28" t="e">
        <f>VLOOKUP(O39,#REF!,3,FALSE)</f>
        <v>#REF!</v>
      </c>
      <c r="R39" s="28" t="e">
        <f>VLOOKUP(O39,#REF!,4,FALSE)</f>
        <v>#REF!</v>
      </c>
      <c r="S39" s="41" t="e">
        <f>VLOOKUP(O39,#REF!,5,FALSE)</f>
        <v>#REF!</v>
      </c>
      <c r="T39" s="29" t="e">
        <f t="shared" si="1"/>
        <v>#REF!</v>
      </c>
      <c r="AA39" s="16"/>
      <c r="AM39" s="16"/>
    </row>
    <row r="40" spans="1:39" s="14" customFormat="1" ht="25" customHeight="1" x14ac:dyDescent="0.25">
      <c r="A40" s="22" t="s">
        <v>519</v>
      </c>
      <c r="B40" s="23" t="e">
        <f>VLOOKUP(A40,#REF!,2,FALSE)</f>
        <v>#REF!</v>
      </c>
      <c r="C40" s="24" t="e">
        <f>VLOOKUP(A40,#REF!,3,FALSE)</f>
        <v>#REF!</v>
      </c>
      <c r="D40" s="24" t="e">
        <f>VLOOKUP(A40,#REF!,4,FALSE)</f>
        <v>#REF!</v>
      </c>
      <c r="E40" s="40" t="e">
        <f>VLOOKUP(A40,#REF!,5,FALSE)</f>
        <v>#REF!</v>
      </c>
      <c r="F40" s="25" t="e">
        <f t="shared" si="2"/>
        <v>#REF!</v>
      </c>
      <c r="H40" s="22" t="s">
        <v>847</v>
      </c>
      <c r="I40" s="23" t="e">
        <f>VLOOKUP(H40,#REF!,2,FALSE)</f>
        <v>#REF!</v>
      </c>
      <c r="J40" s="24" t="e">
        <f>VLOOKUP(H40,#REF!,3,FALSE)</f>
        <v>#REF!</v>
      </c>
      <c r="K40" s="24" t="e">
        <f>VLOOKUP(H40,#REF!,4,FALSE)</f>
        <v>#REF!</v>
      </c>
      <c r="L40" s="40" t="e">
        <f>VLOOKUP(H40,#REF!,5,FALSE)</f>
        <v>#REF!</v>
      </c>
      <c r="M40" s="25" t="e">
        <f t="shared" si="0"/>
        <v>#REF!</v>
      </c>
      <c r="O40" s="22" t="s">
        <v>880</v>
      </c>
      <c r="P40" s="23" t="e">
        <f>VLOOKUP(O40,#REF!,2,FALSE)</f>
        <v>#REF!</v>
      </c>
      <c r="Q40" s="24" t="e">
        <f>VLOOKUP(O40,#REF!,3,FALSE)</f>
        <v>#REF!</v>
      </c>
      <c r="R40" s="24" t="e">
        <f>VLOOKUP(O40,#REF!,4,FALSE)</f>
        <v>#REF!</v>
      </c>
      <c r="S40" s="40" t="e">
        <f>VLOOKUP(O40,#REF!,5,FALSE)</f>
        <v>#REF!</v>
      </c>
      <c r="T40" s="25" t="e">
        <f t="shared" si="1"/>
        <v>#REF!</v>
      </c>
      <c r="AA40" s="16"/>
      <c r="AM40" s="16"/>
    </row>
    <row r="41" spans="1:39" s="14" customFormat="1" ht="25" customHeight="1" x14ac:dyDescent="0.25">
      <c r="A41" s="26" t="s">
        <v>492</v>
      </c>
      <c r="B41" s="27" t="e">
        <f>VLOOKUP(A41,#REF!,2,FALSE)</f>
        <v>#REF!</v>
      </c>
      <c r="C41" s="28" t="e">
        <f>VLOOKUP(A41,#REF!,3,FALSE)</f>
        <v>#REF!</v>
      </c>
      <c r="D41" s="28" t="e">
        <f>VLOOKUP(A41,#REF!,4,FALSE)</f>
        <v>#REF!</v>
      </c>
      <c r="E41" s="41" t="e">
        <f>VLOOKUP(A41,#REF!,5,FALSE)</f>
        <v>#REF!</v>
      </c>
      <c r="F41" s="29" t="e">
        <f t="shared" si="2"/>
        <v>#REF!</v>
      </c>
      <c r="H41" s="26" t="s">
        <v>710</v>
      </c>
      <c r="I41" s="27" t="e">
        <f>VLOOKUP(H41,#REF!,2,FALSE)</f>
        <v>#REF!</v>
      </c>
      <c r="J41" s="28" t="e">
        <f>VLOOKUP(H41,#REF!,3,FALSE)</f>
        <v>#REF!</v>
      </c>
      <c r="K41" s="28" t="e">
        <f>VLOOKUP(H41,#REF!,4,FALSE)</f>
        <v>#REF!</v>
      </c>
      <c r="L41" s="41" t="e">
        <f>VLOOKUP(H41,#REF!,5,FALSE)</f>
        <v>#REF!</v>
      </c>
      <c r="M41" s="29" t="e">
        <f t="shared" si="0"/>
        <v>#REF!</v>
      </c>
      <c r="O41" s="26" t="s">
        <v>581</v>
      </c>
      <c r="P41" s="27" t="e">
        <f>VLOOKUP(O41,#REF!,2,FALSE)</f>
        <v>#REF!</v>
      </c>
      <c r="Q41" s="28" t="e">
        <f>VLOOKUP(O41,#REF!,3,FALSE)</f>
        <v>#REF!</v>
      </c>
      <c r="R41" s="28" t="e">
        <f>VLOOKUP(O41,#REF!,4,FALSE)</f>
        <v>#REF!</v>
      </c>
      <c r="S41" s="41" t="e">
        <f>VLOOKUP(O41,#REF!,5,FALSE)</f>
        <v>#REF!</v>
      </c>
      <c r="T41" s="29" t="e">
        <f t="shared" si="1"/>
        <v>#REF!</v>
      </c>
      <c r="AA41" s="16"/>
      <c r="AM41" s="16"/>
    </row>
    <row r="42" spans="1:39" s="14" customFormat="1" ht="25" customHeight="1" x14ac:dyDescent="0.25">
      <c r="A42" s="22" t="s">
        <v>620</v>
      </c>
      <c r="B42" s="23" t="e">
        <f>VLOOKUP(A42,#REF!,2,FALSE)</f>
        <v>#REF!</v>
      </c>
      <c r="C42" s="24" t="e">
        <f>VLOOKUP(A42,#REF!,3,FALSE)</f>
        <v>#REF!</v>
      </c>
      <c r="D42" s="24" t="e">
        <f>VLOOKUP(A42,#REF!,4,FALSE)</f>
        <v>#REF!</v>
      </c>
      <c r="E42" s="40" t="e">
        <f>VLOOKUP(A42,#REF!,5,FALSE)</f>
        <v>#REF!</v>
      </c>
      <c r="F42" s="25" t="e">
        <f t="shared" si="2"/>
        <v>#REF!</v>
      </c>
      <c r="H42" s="22" t="s">
        <v>819</v>
      </c>
      <c r="I42" s="23" t="e">
        <f>VLOOKUP(H42,#REF!,2,FALSE)</f>
        <v>#REF!</v>
      </c>
      <c r="J42" s="24" t="e">
        <f>VLOOKUP(H42,#REF!,3,FALSE)</f>
        <v>#REF!</v>
      </c>
      <c r="K42" s="24" t="e">
        <f>VLOOKUP(H42,#REF!,4,FALSE)</f>
        <v>#REF!</v>
      </c>
      <c r="L42" s="40" t="e">
        <f>VLOOKUP(H42,#REF!,5,FALSE)</f>
        <v>#REF!</v>
      </c>
      <c r="M42" s="25" t="e">
        <f t="shared" si="0"/>
        <v>#REF!</v>
      </c>
      <c r="O42" s="22" t="s">
        <v>121</v>
      </c>
      <c r="P42" s="23" t="e">
        <f>VLOOKUP(O42,#REF!,2,FALSE)</f>
        <v>#REF!</v>
      </c>
      <c r="Q42" s="24" t="e">
        <f>VLOOKUP(O42,#REF!,3,FALSE)</f>
        <v>#REF!</v>
      </c>
      <c r="R42" s="24" t="e">
        <f>VLOOKUP(O42,#REF!,4,FALSE)</f>
        <v>#REF!</v>
      </c>
      <c r="S42" s="40" t="e">
        <f>VLOOKUP(O42,#REF!,5,FALSE)</f>
        <v>#REF!</v>
      </c>
      <c r="T42" s="25" t="e">
        <f t="shared" si="1"/>
        <v>#REF!</v>
      </c>
      <c r="AA42" s="16"/>
      <c r="AM42" s="16"/>
    </row>
    <row r="43" spans="1:39" s="14" customFormat="1" ht="25" customHeight="1" x14ac:dyDescent="0.25">
      <c r="A43" s="26" t="s">
        <v>852</v>
      </c>
      <c r="B43" s="27" t="e">
        <f>VLOOKUP(A43,#REF!,2,FALSE)</f>
        <v>#REF!</v>
      </c>
      <c r="C43" s="28" t="e">
        <f>VLOOKUP(A43,#REF!,3,FALSE)</f>
        <v>#REF!</v>
      </c>
      <c r="D43" s="28" t="e">
        <f>VLOOKUP(A43,#REF!,4,FALSE)</f>
        <v>#REF!</v>
      </c>
      <c r="E43" s="41" t="e">
        <f>VLOOKUP(A43,#REF!,5,FALSE)</f>
        <v>#REF!</v>
      </c>
      <c r="F43" s="29" t="e">
        <f t="shared" si="2"/>
        <v>#REF!</v>
      </c>
      <c r="H43" s="26" t="s">
        <v>621</v>
      </c>
      <c r="I43" s="27" t="e">
        <f>VLOOKUP(H43,#REF!,2,FALSE)</f>
        <v>#REF!</v>
      </c>
      <c r="J43" s="28" t="e">
        <f>VLOOKUP(H43,#REF!,3,FALSE)</f>
        <v>#REF!</v>
      </c>
      <c r="K43" s="28" t="e">
        <f>VLOOKUP(H43,#REF!,4,FALSE)</f>
        <v>#REF!</v>
      </c>
      <c r="L43" s="41" t="e">
        <f>VLOOKUP(H43,#REF!,5,FALSE)</f>
        <v>#REF!</v>
      </c>
      <c r="M43" s="29" t="e">
        <f t="shared" si="0"/>
        <v>#REF!</v>
      </c>
      <c r="O43" s="26" t="s">
        <v>586</v>
      </c>
      <c r="P43" s="27" t="e">
        <f>VLOOKUP(O43,#REF!,2,FALSE)</f>
        <v>#REF!</v>
      </c>
      <c r="Q43" s="28" t="e">
        <f>VLOOKUP(O43,#REF!,3,FALSE)</f>
        <v>#REF!</v>
      </c>
      <c r="R43" s="28" t="e">
        <f>VLOOKUP(O43,#REF!,4,FALSE)</f>
        <v>#REF!</v>
      </c>
      <c r="S43" s="41" t="e">
        <f>VLOOKUP(O43,#REF!,5,FALSE)</f>
        <v>#REF!</v>
      </c>
      <c r="T43" s="29" t="e">
        <f t="shared" si="1"/>
        <v>#REF!</v>
      </c>
      <c r="AA43" s="16"/>
      <c r="AM43" s="16"/>
    </row>
    <row r="44" spans="1:39" s="14" customFormat="1" ht="25" customHeight="1" x14ac:dyDescent="0.25">
      <c r="A44" s="22" t="s">
        <v>619</v>
      </c>
      <c r="B44" s="23" t="e">
        <f>VLOOKUP(A44,#REF!,2,FALSE)</f>
        <v>#REF!</v>
      </c>
      <c r="C44" s="24" t="e">
        <f>VLOOKUP(A44,#REF!,3,FALSE)</f>
        <v>#REF!</v>
      </c>
      <c r="D44" s="24" t="e">
        <f>VLOOKUP(A44,#REF!,4,FALSE)</f>
        <v>#REF!</v>
      </c>
      <c r="E44" s="40" t="e">
        <f>VLOOKUP(A44,#REF!,5,FALSE)</f>
        <v>#REF!</v>
      </c>
      <c r="F44" s="25" t="e">
        <f t="shared" si="2"/>
        <v>#REF!</v>
      </c>
      <c r="H44" s="22" t="s">
        <v>534</v>
      </c>
      <c r="I44" s="23" t="e">
        <f>VLOOKUP(H44,#REF!,2,FALSE)</f>
        <v>#REF!</v>
      </c>
      <c r="J44" s="24" t="e">
        <f>VLOOKUP(H44,#REF!,3,FALSE)</f>
        <v>#REF!</v>
      </c>
      <c r="K44" s="24" t="e">
        <f>VLOOKUP(H44,#REF!,4,FALSE)</f>
        <v>#REF!</v>
      </c>
      <c r="L44" s="40" t="e">
        <f>VLOOKUP(H44,#REF!,5,FALSE)</f>
        <v>#REF!</v>
      </c>
      <c r="M44" s="25" t="e">
        <f t="shared" si="0"/>
        <v>#REF!</v>
      </c>
      <c r="O44" s="22" t="s">
        <v>597</v>
      </c>
      <c r="P44" s="23" t="e">
        <f>VLOOKUP(O44,#REF!,2,FALSE)</f>
        <v>#REF!</v>
      </c>
      <c r="Q44" s="24" t="e">
        <f>VLOOKUP(O44,#REF!,3,FALSE)</f>
        <v>#REF!</v>
      </c>
      <c r="R44" s="24" t="e">
        <f>VLOOKUP(O44,#REF!,4,FALSE)</f>
        <v>#REF!</v>
      </c>
      <c r="S44" s="40" t="e">
        <f>VLOOKUP(O44,#REF!,5,FALSE)</f>
        <v>#REF!</v>
      </c>
      <c r="T44" s="25" t="e">
        <f t="shared" si="1"/>
        <v>#REF!</v>
      </c>
      <c r="AA44" s="16"/>
      <c r="AM44" s="16"/>
    </row>
    <row r="45" spans="1:39" s="14" customFormat="1" ht="25" customHeight="1" x14ac:dyDescent="0.25">
      <c r="A45" s="26" t="s">
        <v>499</v>
      </c>
      <c r="B45" s="27" t="e">
        <f>VLOOKUP(A45,#REF!,2,FALSE)</f>
        <v>#REF!</v>
      </c>
      <c r="C45" s="28" t="e">
        <f>VLOOKUP(A45,#REF!,3,FALSE)</f>
        <v>#REF!</v>
      </c>
      <c r="D45" s="28" t="e">
        <f>VLOOKUP(A45,#REF!,4,FALSE)</f>
        <v>#REF!</v>
      </c>
      <c r="E45" s="41" t="e">
        <f>VLOOKUP(A45,#REF!,5,FALSE)</f>
        <v>#REF!</v>
      </c>
      <c r="F45" s="29" t="e">
        <f t="shared" si="2"/>
        <v>#REF!</v>
      </c>
      <c r="H45" s="26" t="s">
        <v>668</v>
      </c>
      <c r="I45" s="27" t="e">
        <f>VLOOKUP(H45,#REF!,2,FALSE)</f>
        <v>#REF!</v>
      </c>
      <c r="J45" s="28" t="e">
        <f>VLOOKUP(H45,#REF!,3,FALSE)</f>
        <v>#REF!</v>
      </c>
      <c r="K45" s="28" t="e">
        <f>VLOOKUP(H45,#REF!,4,FALSE)</f>
        <v>#REF!</v>
      </c>
      <c r="L45" s="41" t="e">
        <f>VLOOKUP(H45,#REF!,5,FALSE)</f>
        <v>#REF!</v>
      </c>
      <c r="M45" s="29" t="e">
        <f t="shared" si="0"/>
        <v>#REF!</v>
      </c>
      <c r="O45" s="26" t="s">
        <v>105</v>
      </c>
      <c r="P45" s="27" t="e">
        <f>VLOOKUP(O45,#REF!,2,FALSE)</f>
        <v>#REF!</v>
      </c>
      <c r="Q45" s="28" t="e">
        <f>VLOOKUP(O45,#REF!,3,FALSE)</f>
        <v>#REF!</v>
      </c>
      <c r="R45" s="28" t="e">
        <f>VLOOKUP(O45,#REF!,4,FALSE)</f>
        <v>#REF!</v>
      </c>
      <c r="S45" s="41" t="e">
        <f>VLOOKUP(O45,#REF!,5,FALSE)</f>
        <v>#REF!</v>
      </c>
      <c r="T45" s="29" t="e">
        <f t="shared" si="1"/>
        <v>#REF!</v>
      </c>
      <c r="AA45" s="16"/>
      <c r="AM45" s="16"/>
    </row>
    <row r="46" spans="1:39" s="14" customFormat="1" ht="25" customHeight="1" x14ac:dyDescent="0.25">
      <c r="A46" s="22" t="s">
        <v>543</v>
      </c>
      <c r="B46" s="23" t="e">
        <f>VLOOKUP(A46,#REF!,2,FALSE)</f>
        <v>#REF!</v>
      </c>
      <c r="C46" s="24" t="e">
        <f>VLOOKUP(A46,#REF!,3,FALSE)</f>
        <v>#REF!</v>
      </c>
      <c r="D46" s="24" t="e">
        <f>VLOOKUP(A46,#REF!,4,FALSE)</f>
        <v>#REF!</v>
      </c>
      <c r="E46" s="40" t="e">
        <f>VLOOKUP(A46,#REF!,5,FALSE)</f>
        <v>#REF!</v>
      </c>
      <c r="F46" s="25" t="e">
        <f t="shared" si="2"/>
        <v>#REF!</v>
      </c>
      <c r="H46" s="22" t="s">
        <v>739</v>
      </c>
      <c r="I46" s="23" t="e">
        <f>VLOOKUP(H46,#REF!,2,FALSE)</f>
        <v>#REF!</v>
      </c>
      <c r="J46" s="24" t="e">
        <f>VLOOKUP(H46,#REF!,3,FALSE)</f>
        <v>#REF!</v>
      </c>
      <c r="K46" s="24" t="e">
        <f>VLOOKUP(H46,#REF!,4,FALSE)</f>
        <v>#REF!</v>
      </c>
      <c r="L46" s="40" t="e">
        <f>VLOOKUP(H46,#REF!,5,FALSE)</f>
        <v>#REF!</v>
      </c>
      <c r="M46" s="25" t="e">
        <f t="shared" si="0"/>
        <v>#REF!</v>
      </c>
      <c r="O46" s="22" t="s">
        <v>116</v>
      </c>
      <c r="P46" s="23" t="e">
        <f>VLOOKUP(O46,#REF!,2,FALSE)</f>
        <v>#REF!</v>
      </c>
      <c r="Q46" s="24" t="e">
        <f>VLOOKUP(O46,#REF!,3,FALSE)</f>
        <v>#REF!</v>
      </c>
      <c r="R46" s="24" t="e">
        <f>VLOOKUP(O46,#REF!,4,FALSE)</f>
        <v>#REF!</v>
      </c>
      <c r="S46" s="40" t="e">
        <f>VLOOKUP(O46,#REF!,5,FALSE)</f>
        <v>#REF!</v>
      </c>
      <c r="T46" s="25" t="e">
        <f t="shared" si="1"/>
        <v>#REF!</v>
      </c>
      <c r="AA46" s="16"/>
      <c r="AM46" s="16"/>
    </row>
    <row r="47" spans="1:39" s="14" customFormat="1" ht="25" customHeight="1" x14ac:dyDescent="0.25">
      <c r="A47" s="26" t="s">
        <v>803</v>
      </c>
      <c r="B47" s="27" t="e">
        <f>VLOOKUP(A47,#REF!,2,FALSE)</f>
        <v>#REF!</v>
      </c>
      <c r="C47" s="28" t="e">
        <f>VLOOKUP(A47,#REF!,3,FALSE)</f>
        <v>#REF!</v>
      </c>
      <c r="D47" s="28" t="e">
        <f>VLOOKUP(A47,#REF!,4,FALSE)</f>
        <v>#REF!</v>
      </c>
      <c r="E47" s="41" t="e">
        <f>VLOOKUP(A47,#REF!,5,FALSE)</f>
        <v>#REF!</v>
      </c>
      <c r="F47" s="29" t="e">
        <f t="shared" si="2"/>
        <v>#REF!</v>
      </c>
      <c r="H47" s="26" t="s">
        <v>731</v>
      </c>
      <c r="I47" s="27" t="e">
        <f>VLOOKUP(H47,#REF!,2,FALSE)</f>
        <v>#REF!</v>
      </c>
      <c r="J47" s="28" t="e">
        <f>VLOOKUP(H47,#REF!,3,FALSE)</f>
        <v>#REF!</v>
      </c>
      <c r="K47" s="28" t="e">
        <f>VLOOKUP(H47,#REF!,4,FALSE)</f>
        <v>#REF!</v>
      </c>
      <c r="L47" s="41" t="e">
        <f>VLOOKUP(H47,#REF!,5,FALSE)</f>
        <v>#REF!</v>
      </c>
      <c r="M47" s="29" t="e">
        <f t="shared" si="0"/>
        <v>#REF!</v>
      </c>
      <c r="O47" s="26" t="s">
        <v>585</v>
      </c>
      <c r="P47" s="27" t="e">
        <f>VLOOKUP(O47,#REF!,2,FALSE)</f>
        <v>#REF!</v>
      </c>
      <c r="Q47" s="28" t="e">
        <f>VLOOKUP(O47,#REF!,3,FALSE)</f>
        <v>#REF!</v>
      </c>
      <c r="R47" s="28" t="e">
        <f>VLOOKUP(O47,#REF!,4,FALSE)</f>
        <v>#REF!</v>
      </c>
      <c r="S47" s="41" t="e">
        <f>VLOOKUP(O47,#REF!,5,FALSE)</f>
        <v>#REF!</v>
      </c>
      <c r="T47" s="29" t="e">
        <f t="shared" si="1"/>
        <v>#REF!</v>
      </c>
      <c r="AA47" s="16"/>
      <c r="AM47" s="16"/>
    </row>
    <row r="48" spans="1:39" s="14" customFormat="1" ht="25" customHeight="1" x14ac:dyDescent="0.25">
      <c r="A48" s="22" t="s">
        <v>545</v>
      </c>
      <c r="B48" s="23" t="e">
        <f>VLOOKUP(A48,#REF!,2,FALSE)</f>
        <v>#REF!</v>
      </c>
      <c r="C48" s="24" t="e">
        <f>VLOOKUP(A48,#REF!,3,FALSE)</f>
        <v>#REF!</v>
      </c>
      <c r="D48" s="24" t="e">
        <f>VLOOKUP(A48,#REF!,4,FALSE)</f>
        <v>#REF!</v>
      </c>
      <c r="E48" s="40" t="e">
        <f>VLOOKUP(A48,#REF!,5,FALSE)</f>
        <v>#REF!</v>
      </c>
      <c r="F48" s="25" t="e">
        <f t="shared" si="2"/>
        <v>#REF!</v>
      </c>
      <c r="H48" s="22" t="s">
        <v>570</v>
      </c>
      <c r="I48" s="23" t="e">
        <f>VLOOKUP(H48,#REF!,2,FALSE)</f>
        <v>#REF!</v>
      </c>
      <c r="J48" s="24" t="e">
        <f>VLOOKUP(H48,#REF!,3,FALSE)</f>
        <v>#REF!</v>
      </c>
      <c r="K48" s="24" t="e">
        <f>VLOOKUP(H48,#REF!,4,FALSE)</f>
        <v>#REF!</v>
      </c>
      <c r="L48" s="40" t="e">
        <f>VLOOKUP(H48,#REF!,5,FALSE)</f>
        <v>#REF!</v>
      </c>
      <c r="M48" s="25" t="e">
        <f t="shared" si="0"/>
        <v>#REF!</v>
      </c>
      <c r="O48" s="22" t="s">
        <v>592</v>
      </c>
      <c r="P48" s="23" t="e">
        <f>VLOOKUP(O48,#REF!,2,FALSE)</f>
        <v>#REF!</v>
      </c>
      <c r="Q48" s="24" t="e">
        <f>VLOOKUP(O48,#REF!,3,FALSE)</f>
        <v>#REF!</v>
      </c>
      <c r="R48" s="24" t="e">
        <f>VLOOKUP(O48,#REF!,4,FALSE)</f>
        <v>#REF!</v>
      </c>
      <c r="S48" s="40" t="e">
        <f>VLOOKUP(O48,#REF!,5,FALSE)</f>
        <v>#REF!</v>
      </c>
      <c r="T48" s="25" t="e">
        <f t="shared" si="1"/>
        <v>#REF!</v>
      </c>
      <c r="AA48" s="16"/>
      <c r="AM48" s="16"/>
    </row>
    <row r="49" spans="1:39" s="14" customFormat="1" ht="25" customHeight="1" x14ac:dyDescent="0.25">
      <c r="A49" s="26" t="s">
        <v>559</v>
      </c>
      <c r="B49" s="27" t="e">
        <f>VLOOKUP(A49,#REF!,2,FALSE)</f>
        <v>#REF!</v>
      </c>
      <c r="C49" s="28" t="e">
        <f>VLOOKUP(A49,#REF!,3,FALSE)</f>
        <v>#REF!</v>
      </c>
      <c r="D49" s="28" t="e">
        <f>VLOOKUP(A49,#REF!,4,FALSE)</f>
        <v>#REF!</v>
      </c>
      <c r="E49" s="41" t="e">
        <f>VLOOKUP(A49,#REF!,5,FALSE)</f>
        <v>#REF!</v>
      </c>
      <c r="F49" s="29" t="e">
        <f t="shared" si="2"/>
        <v>#REF!</v>
      </c>
      <c r="H49" s="26" t="s">
        <v>465</v>
      </c>
      <c r="I49" s="27" t="e">
        <f>VLOOKUP(H49,#REF!,2,FALSE)</f>
        <v>#REF!</v>
      </c>
      <c r="J49" s="28" t="e">
        <f>VLOOKUP(H49,#REF!,3,FALSE)</f>
        <v>#REF!</v>
      </c>
      <c r="K49" s="28" t="e">
        <f>VLOOKUP(H49,#REF!,4,FALSE)</f>
        <v>#REF!</v>
      </c>
      <c r="L49" s="41" t="e">
        <f>VLOOKUP(H49,#REF!,5,FALSE)</f>
        <v>#REF!</v>
      </c>
      <c r="M49" s="29" t="e">
        <f t="shared" si="0"/>
        <v>#REF!</v>
      </c>
      <c r="O49" s="26" t="s">
        <v>594</v>
      </c>
      <c r="P49" s="27" t="e">
        <f>VLOOKUP(O49,#REF!,2,FALSE)</f>
        <v>#REF!</v>
      </c>
      <c r="Q49" s="28" t="e">
        <f>VLOOKUP(O49,#REF!,3,FALSE)</f>
        <v>#REF!</v>
      </c>
      <c r="R49" s="28" t="e">
        <f>VLOOKUP(O49,#REF!,4,FALSE)</f>
        <v>#REF!</v>
      </c>
      <c r="S49" s="41" t="e">
        <f>VLOOKUP(O49,#REF!,5,FALSE)</f>
        <v>#REF!</v>
      </c>
      <c r="T49" s="29" t="e">
        <f t="shared" si="1"/>
        <v>#REF!</v>
      </c>
      <c r="AA49" s="16"/>
      <c r="AM49" s="16"/>
    </row>
    <row r="50" spans="1:39" s="14" customFormat="1" ht="25" customHeight="1" x14ac:dyDescent="0.25">
      <c r="A50" s="22" t="s">
        <v>496</v>
      </c>
      <c r="B50" s="23" t="e">
        <f>VLOOKUP(A50,#REF!,2,FALSE)</f>
        <v>#REF!</v>
      </c>
      <c r="C50" s="24" t="e">
        <f>VLOOKUP(A50,#REF!,3,FALSE)</f>
        <v>#REF!</v>
      </c>
      <c r="D50" s="24" t="e">
        <f>VLOOKUP(A50,#REF!,4,FALSE)</f>
        <v>#REF!</v>
      </c>
      <c r="E50" s="40" t="e">
        <f>VLOOKUP(A50,#REF!,5,FALSE)</f>
        <v>#REF!</v>
      </c>
      <c r="F50" s="25" t="e">
        <f t="shared" si="2"/>
        <v>#REF!</v>
      </c>
      <c r="H50" s="22" t="s">
        <v>96</v>
      </c>
      <c r="I50" s="23" t="e">
        <f>VLOOKUP(H50,#REF!,2,FALSE)</f>
        <v>#REF!</v>
      </c>
      <c r="J50" s="24" t="e">
        <f>VLOOKUP(H50,#REF!,3,FALSE)</f>
        <v>#REF!</v>
      </c>
      <c r="K50" s="24" t="e">
        <f>VLOOKUP(H50,#REF!,4,FALSE)</f>
        <v>#REF!</v>
      </c>
      <c r="L50" s="40" t="e">
        <f>VLOOKUP(H50,#REF!,5,FALSE)</f>
        <v>#REF!</v>
      </c>
      <c r="M50" s="25" t="e">
        <f t="shared" si="0"/>
        <v>#REF!</v>
      </c>
      <c r="O50" s="22" t="s">
        <v>112</v>
      </c>
      <c r="P50" s="23" t="e">
        <f>VLOOKUP(O50,#REF!,2,FALSE)</f>
        <v>#REF!</v>
      </c>
      <c r="Q50" s="24" t="e">
        <f>VLOOKUP(O50,#REF!,3,FALSE)</f>
        <v>#REF!</v>
      </c>
      <c r="R50" s="24" t="e">
        <f>VLOOKUP(O50,#REF!,4,FALSE)</f>
        <v>#REF!</v>
      </c>
      <c r="S50" s="40" t="e">
        <f>VLOOKUP(O50,#REF!,5,FALSE)</f>
        <v>#REF!</v>
      </c>
      <c r="T50" s="25" t="e">
        <f t="shared" si="1"/>
        <v>#REF!</v>
      </c>
      <c r="AA50" s="16"/>
      <c r="AM50" s="16"/>
    </row>
    <row r="51" spans="1:39" s="14" customFormat="1" ht="25" customHeight="1" x14ac:dyDescent="0.25">
      <c r="A51" s="26" t="s">
        <v>515</v>
      </c>
      <c r="B51" s="27" t="e">
        <f>VLOOKUP(A51,#REF!,2,FALSE)</f>
        <v>#REF!</v>
      </c>
      <c r="C51" s="28" t="e">
        <f>VLOOKUP(A51,#REF!,3,FALSE)</f>
        <v>#REF!</v>
      </c>
      <c r="D51" s="28" t="e">
        <f>VLOOKUP(A51,#REF!,4,FALSE)</f>
        <v>#REF!</v>
      </c>
      <c r="E51" s="41" t="e">
        <f>VLOOKUP(A51,#REF!,5,FALSE)</f>
        <v>#REF!</v>
      </c>
      <c r="F51" s="29" t="e">
        <f t="shared" si="2"/>
        <v>#REF!</v>
      </c>
      <c r="H51" s="26" t="s">
        <v>538</v>
      </c>
      <c r="I51" s="27" t="e">
        <f>VLOOKUP(H51,#REF!,2,FALSE)</f>
        <v>#REF!</v>
      </c>
      <c r="J51" s="28" t="e">
        <f>VLOOKUP(H51,#REF!,3,FALSE)</f>
        <v>#REF!</v>
      </c>
      <c r="K51" s="28" t="e">
        <f>VLOOKUP(H51,#REF!,4,FALSE)</f>
        <v>#REF!</v>
      </c>
      <c r="L51" s="41" t="e">
        <f>VLOOKUP(H51,#REF!,5,FALSE)</f>
        <v>#REF!</v>
      </c>
      <c r="M51" s="29" t="e">
        <f t="shared" si="0"/>
        <v>#REF!</v>
      </c>
      <c r="O51" s="26" t="s">
        <v>109</v>
      </c>
      <c r="P51" s="27" t="e">
        <f>VLOOKUP(O51,#REF!,2,FALSE)</f>
        <v>#REF!</v>
      </c>
      <c r="Q51" s="28" t="e">
        <f>VLOOKUP(O51,#REF!,3,FALSE)</f>
        <v>#REF!</v>
      </c>
      <c r="R51" s="28" t="e">
        <f>VLOOKUP(O51,#REF!,4,FALSE)</f>
        <v>#REF!</v>
      </c>
      <c r="S51" s="41" t="e">
        <f>VLOOKUP(O51,#REF!,5,FALSE)</f>
        <v>#REF!</v>
      </c>
      <c r="T51" s="29" t="e">
        <f t="shared" si="1"/>
        <v>#REF!</v>
      </c>
      <c r="AA51" s="16"/>
      <c r="AM51" s="16"/>
    </row>
    <row r="52" spans="1:39" s="14" customFormat="1" ht="25" customHeight="1" x14ac:dyDescent="0.25">
      <c r="A52" s="22" t="s">
        <v>548</v>
      </c>
      <c r="B52" s="23" t="e">
        <f>VLOOKUP(A52,#REF!,2,FALSE)</f>
        <v>#REF!</v>
      </c>
      <c r="C52" s="24" t="e">
        <f>VLOOKUP(A52,#REF!,3,FALSE)</f>
        <v>#REF!</v>
      </c>
      <c r="D52" s="24" t="e">
        <f>VLOOKUP(A52,#REF!,4,FALSE)</f>
        <v>#REF!</v>
      </c>
      <c r="E52" s="40" t="e">
        <f>VLOOKUP(A52,#REF!,5,FALSE)</f>
        <v>#REF!</v>
      </c>
      <c r="F52" s="25" t="e">
        <f t="shared" si="2"/>
        <v>#REF!</v>
      </c>
      <c r="H52" s="22" t="s">
        <v>787</v>
      </c>
      <c r="I52" s="23" t="e">
        <f>VLOOKUP(H52,#REF!,2,FALSE)</f>
        <v>#REF!</v>
      </c>
      <c r="J52" s="24" t="e">
        <f>VLOOKUP(H52,#REF!,3,FALSE)</f>
        <v>#REF!</v>
      </c>
      <c r="K52" s="24" t="e">
        <f>VLOOKUP(H52,#REF!,4,FALSE)</f>
        <v>#REF!</v>
      </c>
      <c r="L52" s="40" t="e">
        <f>VLOOKUP(H52,#REF!,5,FALSE)</f>
        <v>#REF!</v>
      </c>
      <c r="M52" s="25" t="e">
        <f t="shared" si="0"/>
        <v>#REF!</v>
      </c>
      <c r="O52" s="22" t="s">
        <v>590</v>
      </c>
      <c r="P52" s="23" t="e">
        <f>VLOOKUP(O52,#REF!,2,FALSE)</f>
        <v>#REF!</v>
      </c>
      <c r="Q52" s="24" t="e">
        <f>VLOOKUP(O52,#REF!,3,FALSE)</f>
        <v>#REF!</v>
      </c>
      <c r="R52" s="24" t="e">
        <f>VLOOKUP(O52,#REF!,4,FALSE)</f>
        <v>#REF!</v>
      </c>
      <c r="S52" s="40" t="e">
        <f>VLOOKUP(O52,#REF!,5,FALSE)</f>
        <v>#REF!</v>
      </c>
      <c r="T52" s="25" t="e">
        <f t="shared" si="1"/>
        <v>#REF!</v>
      </c>
      <c r="AA52" s="16"/>
      <c r="AM52" s="16"/>
    </row>
    <row r="53" spans="1:39" s="14" customFormat="1" ht="25" customHeight="1" x14ac:dyDescent="0.25">
      <c r="A53" s="26" t="s">
        <v>681</v>
      </c>
      <c r="B53" s="27" t="e">
        <f>VLOOKUP(A53,#REF!,2,FALSE)</f>
        <v>#REF!</v>
      </c>
      <c r="C53" s="28" t="e">
        <f>VLOOKUP(A53,#REF!,3,FALSE)</f>
        <v>#REF!</v>
      </c>
      <c r="D53" s="28" t="e">
        <f>VLOOKUP(A53,#REF!,4,FALSE)</f>
        <v>#REF!</v>
      </c>
      <c r="E53" s="41" t="e">
        <f>VLOOKUP(A53,#REF!,5,FALSE)</f>
        <v>#REF!</v>
      </c>
      <c r="F53" s="29" t="e">
        <f t="shared" si="2"/>
        <v>#REF!</v>
      </c>
      <c r="H53" s="26" t="s">
        <v>508</v>
      </c>
      <c r="I53" s="27" t="e">
        <f>VLOOKUP(H53,#REF!,2,FALSE)</f>
        <v>#REF!</v>
      </c>
      <c r="J53" s="28" t="e">
        <f>VLOOKUP(H53,#REF!,3,FALSE)</f>
        <v>#REF!</v>
      </c>
      <c r="K53" s="28" t="e">
        <f>VLOOKUP(H53,#REF!,4,FALSE)</f>
        <v>#REF!</v>
      </c>
      <c r="L53" s="41" t="e">
        <f>VLOOKUP(H53,#REF!,5,FALSE)</f>
        <v>#REF!</v>
      </c>
      <c r="M53" s="29" t="e">
        <f t="shared" si="0"/>
        <v>#REF!</v>
      </c>
      <c r="O53" s="26" t="s">
        <v>589</v>
      </c>
      <c r="P53" s="27" t="e">
        <f>VLOOKUP(O53,#REF!,2,FALSE)</f>
        <v>#REF!</v>
      </c>
      <c r="Q53" s="28" t="e">
        <f>VLOOKUP(O53,#REF!,3,FALSE)</f>
        <v>#REF!</v>
      </c>
      <c r="R53" s="28" t="e">
        <f>VLOOKUP(O53,#REF!,4,FALSE)</f>
        <v>#REF!</v>
      </c>
      <c r="S53" s="41" t="e">
        <f>VLOOKUP(O53,#REF!,5,FALSE)</f>
        <v>#REF!</v>
      </c>
      <c r="T53" s="29" t="e">
        <f t="shared" si="1"/>
        <v>#REF!</v>
      </c>
      <c r="AA53" s="16"/>
      <c r="AM53" s="16"/>
    </row>
    <row r="54" spans="1:39" s="14" customFormat="1" ht="25" customHeight="1" x14ac:dyDescent="0.25">
      <c r="A54" s="58" t="s">
        <v>904</v>
      </c>
      <c r="B54" s="59"/>
      <c r="C54" s="59"/>
      <c r="D54" s="59"/>
      <c r="E54" s="59"/>
      <c r="F54" s="60"/>
      <c r="H54" s="22" t="s">
        <v>854</v>
      </c>
      <c r="I54" s="23" t="e">
        <f>VLOOKUP(H54,#REF!,2,FALSE)</f>
        <v>#REF!</v>
      </c>
      <c r="J54" s="24" t="e">
        <f>VLOOKUP(H54,#REF!,3,FALSE)</f>
        <v>#REF!</v>
      </c>
      <c r="K54" s="24" t="e">
        <f>VLOOKUP(H54,#REF!,4,FALSE)</f>
        <v>#REF!</v>
      </c>
      <c r="L54" s="40" t="e">
        <f>VLOOKUP(H54,#REF!,5,FALSE)</f>
        <v>#REF!</v>
      </c>
      <c r="M54" s="25" t="e">
        <f t="shared" si="0"/>
        <v>#REF!</v>
      </c>
      <c r="O54" s="22" t="s">
        <v>110</v>
      </c>
      <c r="P54" s="23" t="e">
        <f>VLOOKUP(O54,#REF!,2,FALSE)</f>
        <v>#REF!</v>
      </c>
      <c r="Q54" s="24" t="e">
        <f>VLOOKUP(O54,#REF!,3,FALSE)</f>
        <v>#REF!</v>
      </c>
      <c r="R54" s="24" t="e">
        <f>VLOOKUP(O54,#REF!,4,FALSE)</f>
        <v>#REF!</v>
      </c>
      <c r="S54" s="40" t="e">
        <f>VLOOKUP(O54,#REF!,5,FALSE)</f>
        <v>#REF!</v>
      </c>
      <c r="T54" s="25" t="e">
        <f t="shared" si="1"/>
        <v>#REF!</v>
      </c>
      <c r="AA54" s="16"/>
      <c r="AM54" s="16"/>
    </row>
    <row r="55" spans="1:39" s="14" customFormat="1" ht="25" customHeight="1" x14ac:dyDescent="0.25">
      <c r="A55" s="26" t="s">
        <v>606</v>
      </c>
      <c r="B55" s="27" t="e">
        <f>VLOOKUP(A55,#REF!,2,FALSE)</f>
        <v>#REF!</v>
      </c>
      <c r="C55" s="28" t="e">
        <f>VLOOKUP(A55,#REF!,3,FALSE)</f>
        <v>#REF!</v>
      </c>
      <c r="D55" s="28" t="e">
        <f>VLOOKUP(A55,#REF!,4,FALSE)</f>
        <v>#REF!</v>
      </c>
      <c r="E55" s="41" t="e">
        <f>VLOOKUP(A55,#REF!,5,FALSE)</f>
        <v>#REF!</v>
      </c>
      <c r="F55" s="29" t="e">
        <f t="shared" si="2"/>
        <v>#REF!</v>
      </c>
      <c r="H55" s="26" t="s">
        <v>661</v>
      </c>
      <c r="I55" s="27" t="e">
        <f>VLOOKUP(H55,#REF!,2,FALSE)</f>
        <v>#REF!</v>
      </c>
      <c r="J55" s="28" t="e">
        <f>VLOOKUP(H55,#REF!,3,FALSE)</f>
        <v>#REF!</v>
      </c>
      <c r="K55" s="28" t="e">
        <f>VLOOKUP(H55,#REF!,4,FALSE)</f>
        <v>#REF!</v>
      </c>
      <c r="L55" s="41" t="e">
        <f>VLOOKUP(H55,#REF!,5,FALSE)</f>
        <v>#REF!</v>
      </c>
      <c r="M55" s="29" t="e">
        <f t="shared" si="0"/>
        <v>#REF!</v>
      </c>
      <c r="O55" s="26" t="s">
        <v>582</v>
      </c>
      <c r="P55" s="27" t="e">
        <f>VLOOKUP(O55,#REF!,2,FALSE)</f>
        <v>#REF!</v>
      </c>
      <c r="Q55" s="28" t="e">
        <f>VLOOKUP(O55,#REF!,3,FALSE)</f>
        <v>#REF!</v>
      </c>
      <c r="R55" s="28" t="e">
        <f>VLOOKUP(O55,#REF!,4,FALSE)</f>
        <v>#REF!</v>
      </c>
      <c r="S55" s="41" t="e">
        <f>VLOOKUP(O55,#REF!,5,FALSE)</f>
        <v>#REF!</v>
      </c>
      <c r="T55" s="29" t="e">
        <f t="shared" si="1"/>
        <v>#REF!</v>
      </c>
      <c r="AA55" s="16"/>
      <c r="AM55" s="16"/>
    </row>
    <row r="56" spans="1:39" s="14" customFormat="1" ht="25" customHeight="1" x14ac:dyDescent="0.25">
      <c r="A56" s="22" t="s">
        <v>523</v>
      </c>
      <c r="B56" s="23" t="e">
        <f>VLOOKUP(A56,#REF!,2,FALSE)</f>
        <v>#REF!</v>
      </c>
      <c r="C56" s="24" t="e">
        <f>VLOOKUP(A56,#REF!,3,FALSE)</f>
        <v>#REF!</v>
      </c>
      <c r="D56" s="24" t="e">
        <f>VLOOKUP(A56,#REF!,4,FALSE)</f>
        <v>#REF!</v>
      </c>
      <c r="E56" s="40" t="e">
        <f>VLOOKUP(A56,#REF!,5,FALSE)</f>
        <v>#REF!</v>
      </c>
      <c r="F56" s="25" t="e">
        <f t="shared" si="2"/>
        <v>#REF!</v>
      </c>
      <c r="H56" s="22" t="s">
        <v>789</v>
      </c>
      <c r="I56" s="23" t="e">
        <f>VLOOKUP(H56,#REF!,2,FALSE)</f>
        <v>#REF!</v>
      </c>
      <c r="J56" s="24" t="e">
        <f>VLOOKUP(H56,#REF!,3,FALSE)</f>
        <v>#REF!</v>
      </c>
      <c r="K56" s="24" t="e">
        <f>VLOOKUP(H56,#REF!,4,FALSE)</f>
        <v>#REF!</v>
      </c>
      <c r="L56" s="40" t="e">
        <f>VLOOKUP(H56,#REF!,5,FALSE)</f>
        <v>#REF!</v>
      </c>
      <c r="M56" s="25" t="e">
        <f t="shared" si="0"/>
        <v>#REF!</v>
      </c>
      <c r="O56" s="22" t="s">
        <v>122</v>
      </c>
      <c r="P56" s="23" t="e">
        <f>VLOOKUP(O56,#REF!,2,FALSE)</f>
        <v>#REF!</v>
      </c>
      <c r="Q56" s="24" t="e">
        <f>VLOOKUP(O56,#REF!,3,FALSE)</f>
        <v>#REF!</v>
      </c>
      <c r="R56" s="24" t="e">
        <f>VLOOKUP(O56,#REF!,4,FALSE)</f>
        <v>#REF!</v>
      </c>
      <c r="S56" s="40" t="e">
        <f>VLOOKUP(O56,#REF!,5,FALSE)</f>
        <v>#REF!</v>
      </c>
      <c r="T56" s="25" t="e">
        <f t="shared" si="1"/>
        <v>#REF!</v>
      </c>
      <c r="AA56" s="16"/>
      <c r="AM56" s="16"/>
    </row>
    <row r="57" spans="1:39" s="14" customFormat="1" ht="25" customHeight="1" x14ac:dyDescent="0.25">
      <c r="A57" s="26" t="s">
        <v>866</v>
      </c>
      <c r="B57" s="27" t="e">
        <f>VLOOKUP(A57,#REF!,2,FALSE)</f>
        <v>#REF!</v>
      </c>
      <c r="C57" s="28" t="e">
        <f>VLOOKUP(A57,#REF!,3,FALSE)</f>
        <v>#REF!</v>
      </c>
      <c r="D57" s="28" t="e">
        <f>VLOOKUP(A57,#REF!,4,FALSE)</f>
        <v>#REF!</v>
      </c>
      <c r="E57" s="41" t="e">
        <f>VLOOKUP(A57,#REF!,5,FALSE)</f>
        <v>#REF!</v>
      </c>
      <c r="F57" s="29" t="e">
        <f t="shared" si="2"/>
        <v>#REF!</v>
      </c>
      <c r="H57" s="26" t="s">
        <v>665</v>
      </c>
      <c r="I57" s="27" t="e">
        <f>VLOOKUP(H57,#REF!,2,FALSE)</f>
        <v>#REF!</v>
      </c>
      <c r="J57" s="28" t="e">
        <f>VLOOKUP(H57,#REF!,3,FALSE)</f>
        <v>#REF!</v>
      </c>
      <c r="K57" s="28" t="e">
        <f>VLOOKUP(H57,#REF!,4,FALSE)</f>
        <v>#REF!</v>
      </c>
      <c r="L57" s="41" t="e">
        <f>VLOOKUP(H57,#REF!,5,FALSE)</f>
        <v>#REF!</v>
      </c>
      <c r="M57" s="29" t="e">
        <f t="shared" si="0"/>
        <v>#REF!</v>
      </c>
      <c r="O57" s="26" t="s">
        <v>587</v>
      </c>
      <c r="P57" s="27" t="e">
        <f>VLOOKUP(O57,#REF!,2,FALSE)</f>
        <v>#REF!</v>
      </c>
      <c r="Q57" s="28" t="e">
        <f>VLOOKUP(O57,#REF!,3,FALSE)</f>
        <v>#REF!</v>
      </c>
      <c r="R57" s="28" t="e">
        <f>VLOOKUP(O57,#REF!,4,FALSE)</f>
        <v>#REF!</v>
      </c>
      <c r="S57" s="41" t="e">
        <f>VLOOKUP(O57,#REF!,5,FALSE)</f>
        <v>#REF!</v>
      </c>
      <c r="T57" s="29" t="e">
        <f t="shared" si="1"/>
        <v>#REF!</v>
      </c>
      <c r="AA57" s="16"/>
      <c r="AM57" s="16"/>
    </row>
    <row r="58" spans="1:39" s="14" customFormat="1" ht="25" customHeight="1" x14ac:dyDescent="0.25">
      <c r="A58" s="22" t="s">
        <v>675</v>
      </c>
      <c r="B58" s="23" t="e">
        <f>VLOOKUP(A58,#REF!,2,FALSE)</f>
        <v>#REF!</v>
      </c>
      <c r="C58" s="24" t="e">
        <f>VLOOKUP(A58,#REF!,3,FALSE)</f>
        <v>#REF!</v>
      </c>
      <c r="D58" s="24" t="e">
        <f>VLOOKUP(A58,#REF!,4,FALSE)</f>
        <v>#REF!</v>
      </c>
      <c r="E58" s="40" t="e">
        <f>VLOOKUP(A58,#REF!,5,FALSE)</f>
        <v>#REF!</v>
      </c>
      <c r="F58" s="25" t="e">
        <f t="shared" si="2"/>
        <v>#REF!</v>
      </c>
      <c r="H58" s="22" t="s">
        <v>862</v>
      </c>
      <c r="I58" s="23" t="e">
        <f>VLOOKUP(H58,#REF!,2,FALSE)</f>
        <v>#REF!</v>
      </c>
      <c r="J58" s="24" t="e">
        <f>VLOOKUP(H58,#REF!,3,FALSE)</f>
        <v>#REF!</v>
      </c>
      <c r="K58" s="24" t="e">
        <f>VLOOKUP(H58,#REF!,4,FALSE)</f>
        <v>#REF!</v>
      </c>
      <c r="L58" s="40" t="e">
        <f>VLOOKUP(H58,#REF!,5,FALSE)</f>
        <v>#REF!</v>
      </c>
      <c r="M58" s="25" t="e">
        <f t="shared" si="0"/>
        <v>#REF!</v>
      </c>
      <c r="O58" s="22" t="s">
        <v>595</v>
      </c>
      <c r="P58" s="23" t="e">
        <f>VLOOKUP(O58,#REF!,2,FALSE)</f>
        <v>#REF!</v>
      </c>
      <c r="Q58" s="24" t="e">
        <f>VLOOKUP(O58,#REF!,3,FALSE)</f>
        <v>#REF!</v>
      </c>
      <c r="R58" s="24" t="e">
        <f>VLOOKUP(O58,#REF!,4,FALSE)</f>
        <v>#REF!</v>
      </c>
      <c r="S58" s="40" t="e">
        <f>VLOOKUP(O58,#REF!,5,FALSE)</f>
        <v>#REF!</v>
      </c>
      <c r="T58" s="25" t="e">
        <f t="shared" si="1"/>
        <v>#REF!</v>
      </c>
      <c r="AA58" s="16"/>
      <c r="AM58" s="16"/>
    </row>
    <row r="59" spans="1:39" s="14" customFormat="1" ht="25" customHeight="1" x14ac:dyDescent="0.25">
      <c r="A59" s="26" t="s">
        <v>626</v>
      </c>
      <c r="B59" s="27" t="e">
        <f>VLOOKUP(A59,#REF!,2,FALSE)</f>
        <v>#REF!</v>
      </c>
      <c r="C59" s="28" t="e">
        <f>VLOOKUP(A59,#REF!,3,FALSE)</f>
        <v>#REF!</v>
      </c>
      <c r="D59" s="28" t="e">
        <f>VLOOKUP(A59,#REF!,4,FALSE)</f>
        <v>#REF!</v>
      </c>
      <c r="E59" s="41" t="e">
        <f>VLOOKUP(A59,#REF!,5,FALSE)</f>
        <v>#REF!</v>
      </c>
      <c r="F59" s="29" t="e">
        <f t="shared" si="2"/>
        <v>#REF!</v>
      </c>
      <c r="H59" s="26" t="s">
        <v>740</v>
      </c>
      <c r="I59" s="27" t="e">
        <f>VLOOKUP(H59,#REF!,2,FALSE)</f>
        <v>#REF!</v>
      </c>
      <c r="J59" s="28" t="e">
        <f>VLOOKUP(H59,#REF!,3,FALSE)</f>
        <v>#REF!</v>
      </c>
      <c r="K59" s="28" t="e">
        <f>VLOOKUP(H59,#REF!,4,FALSE)</f>
        <v>#REF!</v>
      </c>
      <c r="L59" s="41" t="e">
        <f>VLOOKUP(H59,#REF!,5,FALSE)</f>
        <v>#REF!</v>
      </c>
      <c r="M59" s="29" t="e">
        <f t="shared" si="0"/>
        <v>#REF!</v>
      </c>
      <c r="O59" s="26" t="s">
        <v>591</v>
      </c>
      <c r="P59" s="27" t="e">
        <f>VLOOKUP(O59,#REF!,2,FALSE)</f>
        <v>#REF!</v>
      </c>
      <c r="Q59" s="28" t="e">
        <f>VLOOKUP(O59,#REF!,3,FALSE)</f>
        <v>#REF!</v>
      </c>
      <c r="R59" s="28" t="e">
        <f>VLOOKUP(O59,#REF!,4,FALSE)</f>
        <v>#REF!</v>
      </c>
      <c r="S59" s="41" t="e">
        <f>VLOOKUP(O59,#REF!,5,FALSE)</f>
        <v>#REF!</v>
      </c>
      <c r="T59" s="29" t="e">
        <f t="shared" si="1"/>
        <v>#REF!</v>
      </c>
      <c r="AA59" s="16"/>
      <c r="AM59" s="16"/>
    </row>
    <row r="60" spans="1:39" s="14" customFormat="1" ht="25" customHeight="1" x14ac:dyDescent="0.25">
      <c r="A60" s="22" t="s">
        <v>502</v>
      </c>
      <c r="B60" s="23" t="e">
        <f>VLOOKUP(A60,#REF!,2,FALSE)</f>
        <v>#REF!</v>
      </c>
      <c r="C60" s="24" t="e">
        <f>VLOOKUP(A60,#REF!,3,FALSE)</f>
        <v>#REF!</v>
      </c>
      <c r="D60" s="24" t="e">
        <f>VLOOKUP(A60,#REF!,4,FALSE)</f>
        <v>#REF!</v>
      </c>
      <c r="E60" s="40" t="e">
        <f>VLOOKUP(A60,#REF!,5,FALSE)</f>
        <v>#REF!</v>
      </c>
      <c r="F60" s="25" t="e">
        <f t="shared" si="2"/>
        <v>#REF!</v>
      </c>
      <c r="H60" s="22" t="s">
        <v>744</v>
      </c>
      <c r="I60" s="23" t="e">
        <f>VLOOKUP(H60,#REF!,2,FALSE)</f>
        <v>#REF!</v>
      </c>
      <c r="J60" s="24" t="e">
        <f>VLOOKUP(H60,#REF!,3,FALSE)</f>
        <v>#REF!</v>
      </c>
      <c r="K60" s="24" t="e">
        <f>VLOOKUP(H60,#REF!,4,FALSE)</f>
        <v>#REF!</v>
      </c>
      <c r="L60" s="40" t="e">
        <f>VLOOKUP(H60,#REF!,5,FALSE)</f>
        <v>#REF!</v>
      </c>
      <c r="M60" s="25" t="e">
        <f t="shared" si="0"/>
        <v>#REF!</v>
      </c>
      <c r="O60" s="22" t="s">
        <v>596</v>
      </c>
      <c r="P60" s="23" t="e">
        <f>VLOOKUP(O60,#REF!,2,FALSE)</f>
        <v>#REF!</v>
      </c>
      <c r="Q60" s="24" t="e">
        <f>VLOOKUP(O60,#REF!,3,FALSE)</f>
        <v>#REF!</v>
      </c>
      <c r="R60" s="24" t="e">
        <f>VLOOKUP(O60,#REF!,4,FALSE)</f>
        <v>#REF!</v>
      </c>
      <c r="S60" s="40" t="e">
        <f>VLOOKUP(O60,#REF!,5,FALSE)</f>
        <v>#REF!</v>
      </c>
      <c r="T60" s="25" t="e">
        <f t="shared" si="1"/>
        <v>#REF!</v>
      </c>
      <c r="AA60" s="16"/>
      <c r="AM60" s="16"/>
    </row>
    <row r="61" spans="1:39" s="14" customFormat="1" ht="25" customHeight="1" x14ac:dyDescent="0.25">
      <c r="A61" s="26" t="s">
        <v>727</v>
      </c>
      <c r="B61" s="27" t="e">
        <f>VLOOKUP(A61,#REF!,2,FALSE)</f>
        <v>#REF!</v>
      </c>
      <c r="C61" s="28" t="e">
        <f>VLOOKUP(A61,#REF!,3,FALSE)</f>
        <v>#REF!</v>
      </c>
      <c r="D61" s="28" t="e">
        <f>VLOOKUP(A61,#REF!,4,FALSE)</f>
        <v>#REF!</v>
      </c>
      <c r="E61" s="41" t="e">
        <f>VLOOKUP(A61,#REF!,5,FALSE)</f>
        <v>#REF!</v>
      </c>
      <c r="F61" s="29" t="e">
        <f t="shared" si="2"/>
        <v>#REF!</v>
      </c>
      <c r="H61" s="58" t="s">
        <v>908</v>
      </c>
      <c r="I61" s="59"/>
      <c r="J61" s="59"/>
      <c r="K61" s="59"/>
      <c r="L61" s="59"/>
      <c r="M61" s="60"/>
      <c r="O61" s="26" t="s">
        <v>598</v>
      </c>
      <c r="P61" s="27" t="e">
        <f>VLOOKUP(O61,#REF!,2,FALSE)</f>
        <v>#REF!</v>
      </c>
      <c r="Q61" s="28" t="e">
        <f>VLOOKUP(O61,#REF!,3,FALSE)</f>
        <v>#REF!</v>
      </c>
      <c r="R61" s="28" t="e">
        <f>VLOOKUP(O61,#REF!,4,FALSE)</f>
        <v>#REF!</v>
      </c>
      <c r="S61" s="41" t="e">
        <f>VLOOKUP(O61,#REF!,5,FALSE)</f>
        <v>#REF!</v>
      </c>
      <c r="T61" s="29" t="e">
        <f t="shared" si="1"/>
        <v>#REF!</v>
      </c>
      <c r="AA61" s="16"/>
      <c r="AM61" s="16"/>
    </row>
    <row r="62" spans="1:39" s="14" customFormat="1" ht="25" customHeight="1" x14ac:dyDescent="0.25">
      <c r="A62" s="22" t="s">
        <v>747</v>
      </c>
      <c r="B62" s="23" t="e">
        <f>VLOOKUP(A62,#REF!,2,FALSE)</f>
        <v>#REF!</v>
      </c>
      <c r="C62" s="24" t="e">
        <f>VLOOKUP(A62,#REF!,3,FALSE)</f>
        <v>#REF!</v>
      </c>
      <c r="D62" s="24" t="e">
        <f>VLOOKUP(A62,#REF!,4,FALSE)</f>
        <v>#REF!</v>
      </c>
      <c r="E62" s="40" t="e">
        <f>VLOOKUP(A62,#REF!,5,FALSE)</f>
        <v>#REF!</v>
      </c>
      <c r="F62" s="25" t="e">
        <f t="shared" si="2"/>
        <v>#REF!</v>
      </c>
      <c r="G62" s="25"/>
      <c r="H62" s="22" t="s">
        <v>839</v>
      </c>
      <c r="I62" s="23" t="e">
        <f>VLOOKUP(H62,#REF!,2,FALSE)</f>
        <v>#REF!</v>
      </c>
      <c r="J62" s="24" t="e">
        <f>VLOOKUP(H62,#REF!,3,FALSE)</f>
        <v>#REF!</v>
      </c>
      <c r="K62" s="24" t="e">
        <f>VLOOKUP(H62,#REF!,4,FALSE)</f>
        <v>#REF!</v>
      </c>
      <c r="L62" s="40" t="e">
        <f>VLOOKUP(H62,#REF!,5,FALSE)</f>
        <v>#REF!</v>
      </c>
      <c r="M62" s="25" t="e">
        <f t="shared" si="0"/>
        <v>#REF!</v>
      </c>
      <c r="O62" s="22" t="s">
        <v>118</v>
      </c>
      <c r="P62" s="23" t="e">
        <f>VLOOKUP(O62,#REF!,2,FALSE)</f>
        <v>#REF!</v>
      </c>
      <c r="Q62" s="24" t="e">
        <f>VLOOKUP(O62,#REF!,3,FALSE)</f>
        <v>#REF!</v>
      </c>
      <c r="R62" s="24" t="e">
        <f>VLOOKUP(O62,#REF!,4,FALSE)</f>
        <v>#REF!</v>
      </c>
      <c r="S62" s="40" t="e">
        <f>VLOOKUP(O62,#REF!,5,FALSE)</f>
        <v>#REF!</v>
      </c>
      <c r="T62" s="25" t="e">
        <f t="shared" si="1"/>
        <v>#REF!</v>
      </c>
      <c r="AA62" s="16"/>
      <c r="AM62" s="16"/>
    </row>
    <row r="63" spans="1:39" s="14" customFormat="1" ht="25" customHeight="1" x14ac:dyDescent="0.25">
      <c r="A63" s="26" t="s">
        <v>745</v>
      </c>
      <c r="B63" s="27" t="e">
        <f>VLOOKUP(A63,#REF!,2,FALSE)</f>
        <v>#REF!</v>
      </c>
      <c r="C63" s="28" t="e">
        <f>VLOOKUP(A63,#REF!,3,FALSE)</f>
        <v>#REF!</v>
      </c>
      <c r="D63" s="28" t="e">
        <f>VLOOKUP(A63,#REF!,4,FALSE)</f>
        <v>#REF!</v>
      </c>
      <c r="E63" s="41" t="e">
        <f>VLOOKUP(A63,#REF!,5,FALSE)</f>
        <v>#REF!</v>
      </c>
      <c r="F63" s="29" t="e">
        <f t="shared" si="2"/>
        <v>#REF!</v>
      </c>
      <c r="H63" s="26" t="s">
        <v>677</v>
      </c>
      <c r="I63" s="27" t="e">
        <f>VLOOKUP(H63,#REF!,2,FALSE)</f>
        <v>#REF!</v>
      </c>
      <c r="J63" s="28" t="e">
        <f>VLOOKUP(H63,#REF!,3,FALSE)</f>
        <v>#REF!</v>
      </c>
      <c r="K63" s="28" t="e">
        <f>VLOOKUP(H63,#REF!,4,FALSE)</f>
        <v>#REF!</v>
      </c>
      <c r="L63" s="41" t="e">
        <f>VLOOKUP(H63,#REF!,5,FALSE)</f>
        <v>#REF!</v>
      </c>
      <c r="M63" s="29" t="e">
        <f t="shared" si="0"/>
        <v>#REF!</v>
      </c>
      <c r="O63" s="26" t="s">
        <v>584</v>
      </c>
      <c r="P63" s="27" t="e">
        <f>VLOOKUP(O63,#REF!,2,FALSE)</f>
        <v>#REF!</v>
      </c>
      <c r="Q63" s="28" t="e">
        <f>VLOOKUP(O63,#REF!,3,FALSE)</f>
        <v>#REF!</v>
      </c>
      <c r="R63" s="28" t="e">
        <f>VLOOKUP(O63,#REF!,4,FALSE)</f>
        <v>#REF!</v>
      </c>
      <c r="S63" s="41" t="e">
        <f>VLOOKUP(O63,#REF!,5,FALSE)</f>
        <v>#REF!</v>
      </c>
      <c r="T63" s="29" t="e">
        <f t="shared" si="1"/>
        <v>#REF!</v>
      </c>
      <c r="AA63" s="16"/>
      <c r="AM63" s="16"/>
    </row>
    <row r="64" spans="1:39" s="14" customFormat="1" ht="25" customHeight="1" x14ac:dyDescent="0.25">
      <c r="A64" s="22" t="s">
        <v>746</v>
      </c>
      <c r="B64" s="23" t="e">
        <f>VLOOKUP(A64,#REF!,2,FALSE)</f>
        <v>#REF!</v>
      </c>
      <c r="C64" s="24" t="e">
        <f>VLOOKUP(A64,#REF!,3,FALSE)</f>
        <v>#REF!</v>
      </c>
      <c r="D64" s="24" t="e">
        <f>VLOOKUP(A64,#REF!,4,FALSE)</f>
        <v>#REF!</v>
      </c>
      <c r="E64" s="40" t="e">
        <f>VLOOKUP(A64,#REF!,5,FALSE)</f>
        <v>#REF!</v>
      </c>
      <c r="F64" s="25" t="e">
        <f t="shared" si="2"/>
        <v>#REF!</v>
      </c>
      <c r="H64" s="22" t="s">
        <v>514</v>
      </c>
      <c r="I64" s="23" t="e">
        <f>VLOOKUP(H64,#REF!,2,FALSE)</f>
        <v>#REF!</v>
      </c>
      <c r="J64" s="24" t="e">
        <f>VLOOKUP(H64,#REF!,3,FALSE)</f>
        <v>#REF!</v>
      </c>
      <c r="K64" s="24" t="e">
        <f>VLOOKUP(H64,#REF!,4,FALSE)</f>
        <v>#REF!</v>
      </c>
      <c r="L64" s="40" t="e">
        <f>VLOOKUP(H64,#REF!,5,FALSE)</f>
        <v>#REF!</v>
      </c>
      <c r="M64" s="25" t="e">
        <f t="shared" si="0"/>
        <v>#REF!</v>
      </c>
      <c r="O64" s="22" t="s">
        <v>113</v>
      </c>
      <c r="P64" s="23" t="e">
        <f>VLOOKUP(O64,#REF!,2,FALSE)</f>
        <v>#REF!</v>
      </c>
      <c r="Q64" s="24" t="e">
        <f>VLOOKUP(O64,#REF!,3,FALSE)</f>
        <v>#REF!</v>
      </c>
      <c r="R64" s="24" t="e">
        <f>VLOOKUP(O64,#REF!,4,FALSE)</f>
        <v>#REF!</v>
      </c>
      <c r="S64" s="40" t="e">
        <f>VLOOKUP(O64,#REF!,5,FALSE)</f>
        <v>#REF!</v>
      </c>
      <c r="T64" s="25" t="e">
        <f t="shared" si="1"/>
        <v>#REF!</v>
      </c>
      <c r="AA64" s="16"/>
      <c r="AM64" s="16"/>
    </row>
    <row r="65" spans="1:39" s="14" customFormat="1" ht="25" customHeight="1" x14ac:dyDescent="0.25">
      <c r="A65" s="26" t="s">
        <v>442</v>
      </c>
      <c r="B65" s="27" t="e">
        <f>VLOOKUP(A65,#REF!,2,FALSE)</f>
        <v>#REF!</v>
      </c>
      <c r="C65" s="28" t="e">
        <f>VLOOKUP(A65,#REF!,3,FALSE)</f>
        <v>#REF!</v>
      </c>
      <c r="D65" s="28" t="e">
        <f>VLOOKUP(A65,#REF!,4,FALSE)</f>
        <v>#REF!</v>
      </c>
      <c r="E65" s="41" t="e">
        <f>VLOOKUP(A65,#REF!,5,FALSE)</f>
        <v>#REF!</v>
      </c>
      <c r="F65" s="29" t="e">
        <f t="shared" si="2"/>
        <v>#REF!</v>
      </c>
      <c r="H65" s="26" t="s">
        <v>864</v>
      </c>
      <c r="I65" s="27" t="e">
        <f>VLOOKUP(H65,#REF!,2,FALSE)</f>
        <v>#REF!</v>
      </c>
      <c r="J65" s="28" t="e">
        <f>VLOOKUP(H65,#REF!,3,FALSE)</f>
        <v>#REF!</v>
      </c>
      <c r="K65" s="28" t="e">
        <f>VLOOKUP(H65,#REF!,4,FALSE)</f>
        <v>#REF!</v>
      </c>
      <c r="L65" s="41" t="e">
        <f>VLOOKUP(H65,#REF!,5,FALSE)</f>
        <v>#REF!</v>
      </c>
      <c r="M65" s="29" t="e">
        <f t="shared" si="0"/>
        <v>#REF!</v>
      </c>
      <c r="O65" s="26" t="s">
        <v>588</v>
      </c>
      <c r="P65" s="27" t="e">
        <f>VLOOKUP(O65,#REF!,2,FALSE)</f>
        <v>#REF!</v>
      </c>
      <c r="Q65" s="28" t="e">
        <f>VLOOKUP(O65,#REF!,3,FALSE)</f>
        <v>#REF!</v>
      </c>
      <c r="R65" s="28" t="e">
        <f>VLOOKUP(O65,#REF!,4,FALSE)</f>
        <v>#REF!</v>
      </c>
      <c r="S65" s="41" t="e">
        <f>VLOOKUP(O65,#REF!,5,FALSE)</f>
        <v>#REF!</v>
      </c>
      <c r="T65" s="29" t="e">
        <f t="shared" si="1"/>
        <v>#REF!</v>
      </c>
      <c r="AA65" s="16"/>
      <c r="AM65" s="16"/>
    </row>
    <row r="66" spans="1:39" s="14" customFormat="1" ht="25" customHeight="1" x14ac:dyDescent="0.25">
      <c r="A66" s="22" t="s">
        <v>793</v>
      </c>
      <c r="B66" s="23" t="e">
        <f>VLOOKUP(A66,#REF!,2,FALSE)</f>
        <v>#REF!</v>
      </c>
      <c r="C66" s="24" t="e">
        <f>VLOOKUP(A66,#REF!,3,FALSE)</f>
        <v>#REF!</v>
      </c>
      <c r="D66" s="24" t="e">
        <f>VLOOKUP(A66,#REF!,4,FALSE)</f>
        <v>#REF!</v>
      </c>
      <c r="E66" s="40" t="e">
        <f>VLOOKUP(A66,#REF!,5,FALSE)</f>
        <v>#REF!</v>
      </c>
      <c r="F66" s="25" t="e">
        <f t="shared" si="2"/>
        <v>#REF!</v>
      </c>
      <c r="H66" s="22" t="s">
        <v>823</v>
      </c>
      <c r="I66" s="23" t="e">
        <f>VLOOKUP(H66,#REF!,2,FALSE)</f>
        <v>#REF!</v>
      </c>
      <c r="J66" s="24" t="e">
        <f>VLOOKUP(H66,#REF!,3,FALSE)</f>
        <v>#REF!</v>
      </c>
      <c r="K66" s="24" t="e">
        <f>VLOOKUP(H66,#REF!,4,FALSE)</f>
        <v>#REF!</v>
      </c>
      <c r="L66" s="40" t="e">
        <f>VLOOKUP(H66,#REF!,5,FALSE)</f>
        <v>#REF!</v>
      </c>
      <c r="M66" s="25" t="e">
        <f t="shared" si="0"/>
        <v>#REF!</v>
      </c>
      <c r="O66" s="22" t="s">
        <v>583</v>
      </c>
      <c r="P66" s="23" t="e">
        <f>VLOOKUP(O66,#REF!,2,FALSE)</f>
        <v>#REF!</v>
      </c>
      <c r="Q66" s="24" t="e">
        <f>VLOOKUP(O66,#REF!,3,FALSE)</f>
        <v>#REF!</v>
      </c>
      <c r="R66" s="24" t="e">
        <f>VLOOKUP(O66,#REF!,4,FALSE)</f>
        <v>#REF!</v>
      </c>
      <c r="S66" s="40" t="e">
        <f>VLOOKUP(O66,#REF!,5,FALSE)</f>
        <v>#REF!</v>
      </c>
      <c r="T66" s="25" t="e">
        <f t="shared" si="1"/>
        <v>#REF!</v>
      </c>
      <c r="AA66" s="16"/>
      <c r="AM66" s="16"/>
    </row>
    <row r="67" spans="1:39" s="14" customFormat="1" ht="25" customHeight="1" x14ac:dyDescent="0.25">
      <c r="A67" s="26" t="s">
        <v>604</v>
      </c>
      <c r="B67" s="27" t="e">
        <f>VLOOKUP(A67,#REF!,2,FALSE)</f>
        <v>#REF!</v>
      </c>
      <c r="C67" s="28" t="e">
        <f>VLOOKUP(A67,#REF!,3,FALSE)</f>
        <v>#REF!</v>
      </c>
      <c r="D67" s="28" t="e">
        <f>VLOOKUP(A67,#REF!,4,FALSE)</f>
        <v>#REF!</v>
      </c>
      <c r="E67" s="41" t="e">
        <f>VLOOKUP(A67,#REF!,5,FALSE)</f>
        <v>#REF!</v>
      </c>
      <c r="F67" s="29" t="e">
        <f t="shared" si="2"/>
        <v>#REF!</v>
      </c>
      <c r="H67" s="26" t="s">
        <v>618</v>
      </c>
      <c r="I67" s="27" t="e">
        <f>VLOOKUP(H67,#REF!,2,FALSE)</f>
        <v>#REF!</v>
      </c>
      <c r="J67" s="28" t="e">
        <f>VLOOKUP(H67,#REF!,3,FALSE)</f>
        <v>#REF!</v>
      </c>
      <c r="K67" s="28" t="e">
        <f>VLOOKUP(H67,#REF!,4,FALSE)</f>
        <v>#REF!</v>
      </c>
      <c r="L67" s="41" t="e">
        <f>VLOOKUP(H67,#REF!,5,FALSE)</f>
        <v>#REF!</v>
      </c>
      <c r="M67" s="29" t="e">
        <f t="shared" si="0"/>
        <v>#REF!</v>
      </c>
      <c r="O67" s="26" t="s">
        <v>593</v>
      </c>
      <c r="P67" s="27" t="e">
        <f>VLOOKUP(O67,#REF!,2,FALSE)</f>
        <v>#REF!</v>
      </c>
      <c r="Q67" s="28" t="e">
        <f>VLOOKUP(O67,#REF!,3,FALSE)</f>
        <v>#REF!</v>
      </c>
      <c r="R67" s="28" t="e">
        <f>VLOOKUP(O67,#REF!,4,FALSE)</f>
        <v>#REF!</v>
      </c>
      <c r="S67" s="41" t="e">
        <f>VLOOKUP(O67,#REF!,5,FALSE)</f>
        <v>#REF!</v>
      </c>
      <c r="T67" s="29" t="e">
        <f t="shared" si="1"/>
        <v>#REF!</v>
      </c>
      <c r="AA67" s="16"/>
      <c r="AM67" s="16"/>
    </row>
    <row r="68" spans="1:39" s="14" customFormat="1" ht="25" customHeight="1" x14ac:dyDescent="0.25">
      <c r="A68" s="22" t="s">
        <v>655</v>
      </c>
      <c r="B68" s="23" t="e">
        <f>VLOOKUP(A68,#REF!,2,FALSE)</f>
        <v>#REF!</v>
      </c>
      <c r="C68" s="24" t="e">
        <f>VLOOKUP(A68,#REF!,3,FALSE)</f>
        <v>#REF!</v>
      </c>
      <c r="D68" s="24" t="e">
        <f>VLOOKUP(A68,#REF!,4,FALSE)</f>
        <v>#REF!</v>
      </c>
      <c r="E68" s="40" t="e">
        <f>VLOOKUP(A68,#REF!,5,FALSE)</f>
        <v>#REF!</v>
      </c>
      <c r="F68" s="25" t="e">
        <f t="shared" si="2"/>
        <v>#REF!</v>
      </c>
      <c r="H68" s="22" t="s">
        <v>642</v>
      </c>
      <c r="I68" s="23" t="e">
        <f>VLOOKUP(H68,#REF!,2,FALSE)</f>
        <v>#REF!</v>
      </c>
      <c r="J68" s="24" t="e">
        <f>VLOOKUP(H68,#REF!,3,FALSE)</f>
        <v>#REF!</v>
      </c>
      <c r="K68" s="24" t="e">
        <f>VLOOKUP(H68,#REF!,4,FALSE)</f>
        <v>#REF!</v>
      </c>
      <c r="L68" s="40" t="e">
        <f>VLOOKUP(H68,#REF!,5,FALSE)</f>
        <v>#REF!</v>
      </c>
      <c r="M68" s="25" t="e">
        <f t="shared" si="0"/>
        <v>#REF!</v>
      </c>
      <c r="O68" s="22" t="s">
        <v>796</v>
      </c>
      <c r="P68" s="23" t="e">
        <f>VLOOKUP(O68,#REF!,2,FALSE)</f>
        <v>#REF!</v>
      </c>
      <c r="Q68" s="24" t="e">
        <f>VLOOKUP(O68,#REF!,3,FALSE)</f>
        <v>#REF!</v>
      </c>
      <c r="R68" s="24" t="e">
        <f>VLOOKUP(O68,#REF!,4,FALSE)</f>
        <v>#REF!</v>
      </c>
      <c r="S68" s="40" t="e">
        <f>VLOOKUP(O68,#REF!,5,FALSE)</f>
        <v>#REF!</v>
      </c>
      <c r="T68" s="25" t="e">
        <f t="shared" si="1"/>
        <v>#REF!</v>
      </c>
      <c r="AA68" s="16"/>
      <c r="AM68" s="16"/>
    </row>
    <row r="69" spans="1:39" s="14" customFormat="1" ht="25" customHeight="1" x14ac:dyDescent="0.25">
      <c r="A69" s="26" t="s">
        <v>657</v>
      </c>
      <c r="B69" s="27" t="e">
        <f>VLOOKUP(A69,#REF!,2,FALSE)</f>
        <v>#REF!</v>
      </c>
      <c r="C69" s="28" t="e">
        <f>VLOOKUP(A69,#REF!,3,FALSE)</f>
        <v>#REF!</v>
      </c>
      <c r="D69" s="28" t="e">
        <f>VLOOKUP(A69,#REF!,4,FALSE)</f>
        <v>#REF!</v>
      </c>
      <c r="E69" s="41" t="e">
        <f>VLOOKUP(A69,#REF!,5,FALSE)</f>
        <v>#REF!</v>
      </c>
      <c r="F69" s="29" t="e">
        <f t="shared" si="2"/>
        <v>#REF!</v>
      </c>
      <c r="H69" s="26" t="s">
        <v>628</v>
      </c>
      <c r="I69" s="27" t="e">
        <f>VLOOKUP(H69,#REF!,2,FALSE)</f>
        <v>#REF!</v>
      </c>
      <c r="J69" s="28" t="e">
        <f>VLOOKUP(H69,#REF!,3,FALSE)</f>
        <v>#REF!</v>
      </c>
      <c r="K69" s="28" t="e">
        <f>VLOOKUP(H69,#REF!,4,FALSE)</f>
        <v>#REF!</v>
      </c>
      <c r="L69" s="41" t="e">
        <f>VLOOKUP(H69,#REF!,5,FALSE)</f>
        <v>#REF!</v>
      </c>
      <c r="M69" s="29" t="e">
        <f t="shared" si="0"/>
        <v>#REF!</v>
      </c>
      <c r="O69" s="26" t="s">
        <v>691</v>
      </c>
      <c r="P69" s="27" t="e">
        <f>VLOOKUP(O69,#REF!,2,FALSE)</f>
        <v>#REF!</v>
      </c>
      <c r="Q69" s="28" t="e">
        <f>VLOOKUP(O69,#REF!,3,FALSE)</f>
        <v>#REF!</v>
      </c>
      <c r="R69" s="28" t="e">
        <f>VLOOKUP(O69,#REF!,4,FALSE)</f>
        <v>#REF!</v>
      </c>
      <c r="S69" s="41" t="e">
        <f>VLOOKUP(O69,#REF!,5,FALSE)</f>
        <v>#REF!</v>
      </c>
      <c r="T69" s="29" t="e">
        <f t="shared" si="1"/>
        <v>#REF!</v>
      </c>
      <c r="AA69" s="16"/>
      <c r="AM69" s="16"/>
    </row>
    <row r="70" spans="1:39" s="14" customFormat="1" ht="25" customHeight="1" x14ac:dyDescent="0.25">
      <c r="A70" s="22" t="s">
        <v>719</v>
      </c>
      <c r="B70" s="23" t="e">
        <f>VLOOKUP(A70,#REF!,2,FALSE)</f>
        <v>#REF!</v>
      </c>
      <c r="C70" s="24" t="e">
        <f>VLOOKUP(A70,#REF!,3,FALSE)</f>
        <v>#REF!</v>
      </c>
      <c r="D70" s="24" t="e">
        <f>VLOOKUP(A70,#REF!,4,FALSE)</f>
        <v>#REF!</v>
      </c>
      <c r="E70" s="40" t="e">
        <f>VLOOKUP(A70,#REF!,5,FALSE)</f>
        <v>#REF!</v>
      </c>
      <c r="F70" s="25" t="e">
        <f t="shared" si="2"/>
        <v>#REF!</v>
      </c>
      <c r="H70" s="22" t="s">
        <v>617</v>
      </c>
      <c r="I70" s="23" t="e">
        <f>VLOOKUP(H70,#REF!,2,FALSE)</f>
        <v>#REF!</v>
      </c>
      <c r="J70" s="24" t="e">
        <f>VLOOKUP(H70,#REF!,3,FALSE)</f>
        <v>#REF!</v>
      </c>
      <c r="K70" s="24" t="e">
        <f>VLOOKUP(H70,#REF!,4,FALSE)</f>
        <v>#REF!</v>
      </c>
      <c r="L70" s="40" t="e">
        <f>VLOOKUP(H70,#REF!,5,FALSE)</f>
        <v>#REF!</v>
      </c>
      <c r="M70" s="25" t="e">
        <f t="shared" ref="M70:M101" si="4">(L70-K70)/L70</f>
        <v>#REF!</v>
      </c>
      <c r="O70" s="22" t="s">
        <v>689</v>
      </c>
      <c r="P70" s="23" t="e">
        <f>VLOOKUP(O70,#REF!,2,FALSE)</f>
        <v>#REF!</v>
      </c>
      <c r="Q70" s="24" t="e">
        <f>VLOOKUP(O70,#REF!,3,FALSE)</f>
        <v>#REF!</v>
      </c>
      <c r="R70" s="24" t="e">
        <f>VLOOKUP(O70,#REF!,4,FALSE)</f>
        <v>#REF!</v>
      </c>
      <c r="S70" s="40" t="e">
        <f>VLOOKUP(O70,#REF!,5,FALSE)</f>
        <v>#REF!</v>
      </c>
      <c r="T70" s="25" t="e">
        <f t="shared" ref="T70:T93" si="5">(S70-R70)/S70</f>
        <v>#REF!</v>
      </c>
      <c r="AA70" s="16"/>
      <c r="AM70" s="16"/>
    </row>
    <row r="71" spans="1:39" s="14" customFormat="1" ht="25" customHeight="1" x14ac:dyDescent="0.25">
      <c r="A71" s="26" t="s">
        <v>858</v>
      </c>
      <c r="B71" s="27" t="e">
        <f>VLOOKUP(A71,#REF!,2,FALSE)</f>
        <v>#REF!</v>
      </c>
      <c r="C71" s="28" t="e">
        <f>VLOOKUP(A71,#REF!,3,FALSE)</f>
        <v>#REF!</v>
      </c>
      <c r="D71" s="28" t="e">
        <f>VLOOKUP(A71,#REF!,4,FALSE)</f>
        <v>#REF!</v>
      </c>
      <c r="E71" s="41" t="e">
        <f>VLOOKUP(A71,#REF!,5,FALSE)</f>
        <v>#REF!</v>
      </c>
      <c r="F71" s="29" t="e">
        <f t="shared" ref="F71:F100" si="6">(E71-D71)/E71</f>
        <v>#REF!</v>
      </c>
      <c r="H71" s="26" t="s">
        <v>733</v>
      </c>
      <c r="I71" s="27" t="e">
        <f>VLOOKUP(H71,#REF!,2,FALSE)</f>
        <v>#REF!</v>
      </c>
      <c r="J71" s="28" t="e">
        <f>VLOOKUP(H71,#REF!,3,FALSE)</f>
        <v>#REF!</v>
      </c>
      <c r="K71" s="28" t="e">
        <f>VLOOKUP(H71,#REF!,4,FALSE)</f>
        <v>#REF!</v>
      </c>
      <c r="L71" s="41" t="e">
        <f>VLOOKUP(H71,#REF!,5,FALSE)</f>
        <v>#REF!</v>
      </c>
      <c r="M71" s="29" t="e">
        <f t="shared" si="4"/>
        <v>#REF!</v>
      </c>
      <c r="O71" s="26" t="s">
        <v>648</v>
      </c>
      <c r="P71" s="27" t="e">
        <f>VLOOKUP(O71,#REF!,2,FALSE)</f>
        <v>#REF!</v>
      </c>
      <c r="Q71" s="28" t="e">
        <f>VLOOKUP(O71,#REF!,3,FALSE)</f>
        <v>#REF!</v>
      </c>
      <c r="R71" s="28" t="e">
        <f>VLOOKUP(O71,#REF!,4,FALSE)</f>
        <v>#REF!</v>
      </c>
      <c r="S71" s="41" t="e">
        <f>VLOOKUP(O71,#REF!,5,FALSE)</f>
        <v>#REF!</v>
      </c>
      <c r="T71" s="29" t="e">
        <f t="shared" si="5"/>
        <v>#REF!</v>
      </c>
      <c r="AA71" s="16"/>
      <c r="AM71" s="16"/>
    </row>
    <row r="72" spans="1:39" s="14" customFormat="1" ht="25" customHeight="1" x14ac:dyDescent="0.25">
      <c r="A72" s="22" t="s">
        <v>253</v>
      </c>
      <c r="B72" s="23" t="e">
        <f>VLOOKUP(A72,#REF!,2,FALSE)</f>
        <v>#REF!</v>
      </c>
      <c r="C72" s="24" t="e">
        <f>VLOOKUP(A72,#REF!,3,FALSE)</f>
        <v>#REF!</v>
      </c>
      <c r="D72" s="24" t="e">
        <f>VLOOKUP(A72,#REF!,4,FALSE)</f>
        <v>#REF!</v>
      </c>
      <c r="E72" s="40" t="e">
        <f>VLOOKUP(A72,#REF!,5,FALSE)</f>
        <v>#REF!</v>
      </c>
      <c r="F72" s="25" t="e">
        <f t="shared" si="6"/>
        <v>#REF!</v>
      </c>
      <c r="H72" s="22" t="s">
        <v>455</v>
      </c>
      <c r="I72" s="23" t="e">
        <f>VLOOKUP(H72,#REF!,2,FALSE)</f>
        <v>#REF!</v>
      </c>
      <c r="J72" s="24" t="e">
        <f>VLOOKUP(H72,#REF!,3,FALSE)</f>
        <v>#REF!</v>
      </c>
      <c r="K72" s="24" t="e">
        <f>VLOOKUP(H72,#REF!,4,FALSE)</f>
        <v>#REF!</v>
      </c>
      <c r="L72" s="40" t="e">
        <f>VLOOKUP(H72,#REF!,5,FALSE)</f>
        <v>#REF!</v>
      </c>
      <c r="M72" s="25" t="e">
        <f t="shared" si="4"/>
        <v>#REF!</v>
      </c>
      <c r="O72" s="22" t="s">
        <v>439</v>
      </c>
      <c r="P72" s="23" t="e">
        <f>VLOOKUP(O72,#REF!,2,FALSE)</f>
        <v>#REF!</v>
      </c>
      <c r="Q72" s="24" t="e">
        <f>VLOOKUP(O72,#REF!,3,FALSE)</f>
        <v>#REF!</v>
      </c>
      <c r="R72" s="24" t="e">
        <f>VLOOKUP(O72,#REF!,4,FALSE)</f>
        <v>#REF!</v>
      </c>
      <c r="S72" s="40" t="e">
        <f>VLOOKUP(O72,#REF!,5,FALSE)</f>
        <v>#REF!</v>
      </c>
      <c r="T72" s="25" t="e">
        <f t="shared" si="5"/>
        <v>#REF!</v>
      </c>
      <c r="AA72" s="16"/>
      <c r="AM72" s="16"/>
    </row>
    <row r="73" spans="1:39" s="14" customFormat="1" ht="25" customHeight="1" x14ac:dyDescent="0.25">
      <c r="A73" s="26" t="s">
        <v>530</v>
      </c>
      <c r="B73" s="27" t="e">
        <f>VLOOKUP(A73,#REF!,2,FALSE)</f>
        <v>#REF!</v>
      </c>
      <c r="C73" s="28" t="e">
        <f>VLOOKUP(A73,#REF!,3,FALSE)</f>
        <v>#REF!</v>
      </c>
      <c r="D73" s="28" t="e">
        <f>VLOOKUP(A73,#REF!,4,FALSE)</f>
        <v>#REF!</v>
      </c>
      <c r="E73" s="41" t="e">
        <f>VLOOKUP(A73,#REF!,5,FALSE)</f>
        <v>#REF!</v>
      </c>
      <c r="F73" s="29" t="e">
        <f t="shared" si="6"/>
        <v>#REF!</v>
      </c>
      <c r="H73" s="26" t="s">
        <v>547</v>
      </c>
      <c r="I73" s="27" t="e">
        <f>VLOOKUP(H73,#REF!,2,FALSE)</f>
        <v>#REF!</v>
      </c>
      <c r="J73" s="28" t="e">
        <f>VLOOKUP(H73,#REF!,3,FALSE)</f>
        <v>#REF!</v>
      </c>
      <c r="K73" s="28" t="e">
        <f>VLOOKUP(H73,#REF!,4,FALSE)</f>
        <v>#REF!</v>
      </c>
      <c r="L73" s="41" t="e">
        <f>VLOOKUP(H73,#REF!,5,FALSE)</f>
        <v>#REF!</v>
      </c>
      <c r="M73" s="29" t="e">
        <f t="shared" si="4"/>
        <v>#REF!</v>
      </c>
      <c r="O73" s="58" t="s">
        <v>910</v>
      </c>
      <c r="P73" s="59"/>
      <c r="Q73" s="59"/>
      <c r="R73" s="59"/>
      <c r="S73" s="59"/>
      <c r="T73" s="60"/>
      <c r="AA73" s="16"/>
      <c r="AM73" s="16"/>
    </row>
    <row r="74" spans="1:39" s="14" customFormat="1" ht="25" customHeight="1" x14ac:dyDescent="0.25">
      <c r="A74" s="22" t="s">
        <v>827</v>
      </c>
      <c r="B74" s="23" t="e">
        <f>VLOOKUP(A74,#REF!,2,FALSE)</f>
        <v>#REF!</v>
      </c>
      <c r="C74" s="24" t="e">
        <f>VLOOKUP(A74,#REF!,3,FALSE)</f>
        <v>#REF!</v>
      </c>
      <c r="D74" s="24" t="e">
        <f>VLOOKUP(A74,#REF!,4,FALSE)</f>
        <v>#REF!</v>
      </c>
      <c r="E74" s="40" t="e">
        <f>VLOOKUP(A74,#REF!,5,FALSE)</f>
        <v>#REF!</v>
      </c>
      <c r="F74" s="25" t="e">
        <f t="shared" si="6"/>
        <v>#REF!</v>
      </c>
      <c r="H74" s="22" t="s">
        <v>686</v>
      </c>
      <c r="I74" s="23" t="e">
        <f>VLOOKUP(H74,#REF!,2,FALSE)</f>
        <v>#REF!</v>
      </c>
      <c r="J74" s="24" t="e">
        <f>VLOOKUP(H74,#REF!,3,FALSE)</f>
        <v>#REF!</v>
      </c>
      <c r="K74" s="24" t="e">
        <f>VLOOKUP(H74,#REF!,4,FALSE)</f>
        <v>#REF!</v>
      </c>
      <c r="L74" s="40" t="e">
        <f>VLOOKUP(H74,#REF!,5,FALSE)</f>
        <v>#REF!</v>
      </c>
      <c r="M74" s="25" t="e">
        <f t="shared" si="4"/>
        <v>#REF!</v>
      </c>
      <c r="O74" s="22" t="s">
        <v>511</v>
      </c>
      <c r="P74" s="23" t="e">
        <f>VLOOKUP(O74,#REF!,2,FALSE)</f>
        <v>#REF!</v>
      </c>
      <c r="Q74" s="24" t="e">
        <f>VLOOKUP(O74,#REF!,3,FALSE)</f>
        <v>#REF!</v>
      </c>
      <c r="R74" s="24" t="e">
        <f>VLOOKUP(O74,#REF!,4,FALSE)</f>
        <v>#REF!</v>
      </c>
      <c r="S74" s="40" t="e">
        <f>VLOOKUP(O74,#REF!,5,FALSE)</f>
        <v>#REF!</v>
      </c>
      <c r="T74" s="25" t="e">
        <f t="shared" si="5"/>
        <v>#REF!</v>
      </c>
      <c r="AA74" s="16"/>
      <c r="AM74" s="16"/>
    </row>
    <row r="75" spans="1:39" s="14" customFormat="1" ht="25" customHeight="1" x14ac:dyDescent="0.25">
      <c r="A75" s="26" t="s">
        <v>443</v>
      </c>
      <c r="B75" s="27" t="e">
        <f>VLOOKUP(A75,#REF!,2,FALSE)</f>
        <v>#REF!</v>
      </c>
      <c r="C75" s="28" t="e">
        <f>VLOOKUP(A75,#REF!,3,FALSE)</f>
        <v>#REF!</v>
      </c>
      <c r="D75" s="28" t="e">
        <f>VLOOKUP(A75,#REF!,4,FALSE)</f>
        <v>#REF!</v>
      </c>
      <c r="E75" s="41" t="e">
        <f>VLOOKUP(A75,#REF!,5,FALSE)</f>
        <v>#REF!</v>
      </c>
      <c r="F75" s="29" t="e">
        <f t="shared" si="6"/>
        <v>#REF!</v>
      </c>
      <c r="H75" s="26" t="s">
        <v>525</v>
      </c>
      <c r="I75" s="27" t="e">
        <f>VLOOKUP(H75,#REF!,2,FALSE)</f>
        <v>#REF!</v>
      </c>
      <c r="J75" s="28" t="e">
        <f>VLOOKUP(H75,#REF!,3,FALSE)</f>
        <v>#REF!</v>
      </c>
      <c r="K75" s="28" t="e">
        <f>VLOOKUP(H75,#REF!,4,FALSE)</f>
        <v>#REF!</v>
      </c>
      <c r="L75" s="41" t="e">
        <f>VLOOKUP(H75,#REF!,5,FALSE)</f>
        <v>#REF!</v>
      </c>
      <c r="M75" s="29" t="e">
        <f t="shared" si="4"/>
        <v>#REF!</v>
      </c>
      <c r="O75" s="26" t="s">
        <v>807</v>
      </c>
      <c r="P75" s="27" t="e">
        <f>VLOOKUP(O75,#REF!,2,FALSE)</f>
        <v>#REF!</v>
      </c>
      <c r="Q75" s="28" t="e">
        <f>VLOOKUP(O75,#REF!,3,FALSE)</f>
        <v>#REF!</v>
      </c>
      <c r="R75" s="28" t="e">
        <f>VLOOKUP(O75,#REF!,4,FALSE)</f>
        <v>#REF!</v>
      </c>
      <c r="S75" s="41" t="e">
        <f>VLOOKUP(O75,#REF!,5,FALSE)</f>
        <v>#REF!</v>
      </c>
      <c r="T75" s="29" t="e">
        <f t="shared" si="5"/>
        <v>#REF!</v>
      </c>
      <c r="AA75" s="16"/>
      <c r="AM75" s="16"/>
    </row>
    <row r="76" spans="1:39" s="14" customFormat="1" ht="25" customHeight="1" x14ac:dyDescent="0.25">
      <c r="A76" s="22" t="s">
        <v>678</v>
      </c>
      <c r="B76" s="23" t="e">
        <f>VLOOKUP(A76,#REF!,2,FALSE)</f>
        <v>#REF!</v>
      </c>
      <c r="C76" s="24" t="e">
        <f>VLOOKUP(A76,#REF!,3,FALSE)</f>
        <v>#REF!</v>
      </c>
      <c r="D76" s="24" t="e">
        <f>VLOOKUP(A76,#REF!,4,FALSE)</f>
        <v>#REF!</v>
      </c>
      <c r="E76" s="40" t="e">
        <f>VLOOKUP(A76,#REF!,5,FALSE)</f>
        <v>#REF!</v>
      </c>
      <c r="F76" s="25" t="e">
        <f t="shared" si="6"/>
        <v>#REF!</v>
      </c>
      <c r="H76" s="58" t="s">
        <v>906</v>
      </c>
      <c r="I76" s="59"/>
      <c r="J76" s="59"/>
      <c r="K76" s="59"/>
      <c r="L76" s="59"/>
      <c r="M76" s="60"/>
      <c r="O76" s="22" t="s">
        <v>507</v>
      </c>
      <c r="P76" s="23" t="e">
        <f>VLOOKUP(O76,#REF!,2,FALSE)</f>
        <v>#REF!</v>
      </c>
      <c r="Q76" s="24" t="e">
        <f>VLOOKUP(O76,#REF!,3,FALSE)</f>
        <v>#REF!</v>
      </c>
      <c r="R76" s="24" t="e">
        <f>VLOOKUP(O76,#REF!,4,FALSE)</f>
        <v>#REF!</v>
      </c>
      <c r="S76" s="40" t="e">
        <f>VLOOKUP(O76,#REF!,5,FALSE)</f>
        <v>#REF!</v>
      </c>
      <c r="T76" s="25" t="e">
        <f t="shared" si="5"/>
        <v>#REF!</v>
      </c>
      <c r="AA76" s="16"/>
      <c r="AM76" s="16"/>
    </row>
    <row r="77" spans="1:39" s="14" customFormat="1" ht="25" customHeight="1" x14ac:dyDescent="0.25">
      <c r="A77" s="26" t="s">
        <v>751</v>
      </c>
      <c r="B77" s="27" t="e">
        <f>VLOOKUP(A77,#REF!,2,FALSE)</f>
        <v>#REF!</v>
      </c>
      <c r="C77" s="28" t="e">
        <f>VLOOKUP(A77,#REF!,3,FALSE)</f>
        <v>#REF!</v>
      </c>
      <c r="D77" s="28" t="e">
        <f>VLOOKUP(A77,#REF!,4,FALSE)</f>
        <v>#REF!</v>
      </c>
      <c r="E77" s="41" t="e">
        <f>VLOOKUP(A77,#REF!,5,FALSE)</f>
        <v>#REF!</v>
      </c>
      <c r="F77" s="29" t="e">
        <f t="shared" si="6"/>
        <v>#REF!</v>
      </c>
      <c r="H77" s="26" t="s">
        <v>622</v>
      </c>
      <c r="I77" s="27" t="e">
        <f>VLOOKUP(H77,#REF!,2,FALSE)</f>
        <v>#REF!</v>
      </c>
      <c r="J77" s="28" t="e">
        <f>VLOOKUP(H77,#REF!,3,FALSE)</f>
        <v>#REF!</v>
      </c>
      <c r="K77" s="28" t="e">
        <f>VLOOKUP(H77,#REF!,4,FALSE)</f>
        <v>#REF!</v>
      </c>
      <c r="L77" s="41" t="e">
        <f>VLOOKUP(H77,#REF!,5,FALSE)</f>
        <v>#REF!</v>
      </c>
      <c r="M77" s="29" t="e">
        <f t="shared" si="4"/>
        <v>#REF!</v>
      </c>
      <c r="O77" s="26" t="s">
        <v>639</v>
      </c>
      <c r="P77" s="27" t="e">
        <f>VLOOKUP(O77,#REF!,2,FALSE)</f>
        <v>#REF!</v>
      </c>
      <c r="Q77" s="28" t="e">
        <f>VLOOKUP(O77,#REF!,3,FALSE)</f>
        <v>#REF!</v>
      </c>
      <c r="R77" s="28" t="e">
        <f>VLOOKUP(O77,#REF!,4,FALSE)</f>
        <v>#REF!</v>
      </c>
      <c r="S77" s="41" t="e">
        <f>VLOOKUP(O77,#REF!,5,FALSE)</f>
        <v>#REF!</v>
      </c>
      <c r="T77" s="29" t="e">
        <f t="shared" si="5"/>
        <v>#REF!</v>
      </c>
      <c r="AA77" s="16"/>
      <c r="AM77" s="16"/>
    </row>
    <row r="78" spans="1:39" s="14" customFormat="1" ht="25" customHeight="1" x14ac:dyDescent="0.25">
      <c r="A78" s="22" t="s">
        <v>633</v>
      </c>
      <c r="B78" s="23" t="e">
        <f>VLOOKUP(A78,#REF!,2,FALSE)</f>
        <v>#REF!</v>
      </c>
      <c r="C78" s="24" t="e">
        <f>VLOOKUP(A78,#REF!,3,FALSE)</f>
        <v>#REF!</v>
      </c>
      <c r="D78" s="24" t="e">
        <f>VLOOKUP(A78,#REF!,4,FALSE)</f>
        <v>#REF!</v>
      </c>
      <c r="E78" s="40" t="e">
        <f>VLOOKUP(A78,#REF!,5,FALSE)</f>
        <v>#REF!</v>
      </c>
      <c r="F78" s="25" t="e">
        <f t="shared" si="6"/>
        <v>#REF!</v>
      </c>
      <c r="H78" s="22" t="s">
        <v>495</v>
      </c>
      <c r="I78" s="23" t="e">
        <f>VLOOKUP(H78,#REF!,2,FALSE)</f>
        <v>#REF!</v>
      </c>
      <c r="J78" s="24" t="e">
        <f>VLOOKUP(H78,#REF!,3,FALSE)</f>
        <v>#REF!</v>
      </c>
      <c r="K78" s="24" t="e">
        <f>VLOOKUP(H78,#REF!,4,FALSE)</f>
        <v>#REF!</v>
      </c>
      <c r="L78" s="40" t="e">
        <f>VLOOKUP(H78,#REF!,5,FALSE)</f>
        <v>#REF!</v>
      </c>
      <c r="M78" s="25" t="e">
        <f t="shared" si="4"/>
        <v>#REF!</v>
      </c>
      <c r="O78" s="22" t="s">
        <v>653</v>
      </c>
      <c r="P78" s="23" t="e">
        <f>VLOOKUP(O78,#REF!,2,FALSE)</f>
        <v>#REF!</v>
      </c>
      <c r="Q78" s="24" t="e">
        <f>VLOOKUP(O78,#REF!,3,FALSE)</f>
        <v>#REF!</v>
      </c>
      <c r="R78" s="24" t="e">
        <f>VLOOKUP(O78,#REF!,4,FALSE)</f>
        <v>#REF!</v>
      </c>
      <c r="S78" s="40" t="e">
        <f>VLOOKUP(O78,#REF!,5,FALSE)</f>
        <v>#REF!</v>
      </c>
      <c r="T78" s="25" t="e">
        <f t="shared" si="5"/>
        <v>#REF!</v>
      </c>
      <c r="AA78" s="16"/>
      <c r="AM78" s="16"/>
    </row>
    <row r="79" spans="1:39" s="14" customFormat="1" ht="25" customHeight="1" x14ac:dyDescent="0.25">
      <c r="A79" s="26" t="s">
        <v>521</v>
      </c>
      <c r="B79" s="27" t="e">
        <f>VLOOKUP(A79,#REF!,2,FALSE)</f>
        <v>#REF!</v>
      </c>
      <c r="C79" s="28" t="e">
        <f>VLOOKUP(A79,#REF!,3,FALSE)</f>
        <v>#REF!</v>
      </c>
      <c r="D79" s="28" t="e">
        <f>VLOOKUP(A79,#REF!,4,FALSE)</f>
        <v>#REF!</v>
      </c>
      <c r="E79" s="41" t="e">
        <f>VLOOKUP(A79,#REF!,5,FALSE)</f>
        <v>#REF!</v>
      </c>
      <c r="F79" s="29" t="e">
        <f t="shared" si="6"/>
        <v>#REF!</v>
      </c>
      <c r="H79" s="26" t="s">
        <v>860</v>
      </c>
      <c r="I79" s="27" t="e">
        <f>VLOOKUP(H79,#REF!,2,FALSE)</f>
        <v>#REF!</v>
      </c>
      <c r="J79" s="28" t="e">
        <f>VLOOKUP(H79,#REF!,3,FALSE)</f>
        <v>#REF!</v>
      </c>
      <c r="K79" s="28" t="e">
        <f>VLOOKUP(H79,#REF!,4,FALSE)</f>
        <v>#REF!</v>
      </c>
      <c r="L79" s="41" t="e">
        <f>VLOOKUP(H79,#REF!,5,FALSE)</f>
        <v>#REF!</v>
      </c>
      <c r="M79" s="29" t="e">
        <f t="shared" si="4"/>
        <v>#REF!</v>
      </c>
      <c r="O79" s="26" t="s">
        <v>647</v>
      </c>
      <c r="P79" s="27" t="e">
        <f>VLOOKUP(O79,#REF!,2,FALSE)</f>
        <v>#REF!</v>
      </c>
      <c r="Q79" s="28" t="e">
        <f>VLOOKUP(O79,#REF!,3,FALSE)</f>
        <v>#REF!</v>
      </c>
      <c r="R79" s="28" t="e">
        <f>VLOOKUP(O79,#REF!,4,FALSE)</f>
        <v>#REF!</v>
      </c>
      <c r="S79" s="41" t="e">
        <f>VLOOKUP(O79,#REF!,5,FALSE)</f>
        <v>#REF!</v>
      </c>
      <c r="T79" s="29" t="e">
        <f t="shared" si="5"/>
        <v>#REF!</v>
      </c>
      <c r="AA79" s="16"/>
      <c r="AM79" s="16"/>
    </row>
    <row r="80" spans="1:39" s="14" customFormat="1" ht="25" customHeight="1" x14ac:dyDescent="0.25">
      <c r="A80" s="22" t="s">
        <v>697</v>
      </c>
      <c r="B80" s="23" t="e">
        <f>VLOOKUP(A80,#REF!,2,FALSE)</f>
        <v>#REF!</v>
      </c>
      <c r="C80" s="24" t="e">
        <f>VLOOKUP(A80,#REF!,3,FALSE)</f>
        <v>#REF!</v>
      </c>
      <c r="D80" s="24" t="e">
        <f>VLOOKUP(A80,#REF!,4,FALSE)</f>
        <v>#REF!</v>
      </c>
      <c r="E80" s="40" t="e">
        <f>VLOOKUP(A80,#REF!,5,FALSE)</f>
        <v>#REF!</v>
      </c>
      <c r="F80" s="25" t="e">
        <f t="shared" si="6"/>
        <v>#REF!</v>
      </c>
      <c r="H80" s="22" t="s">
        <v>861</v>
      </c>
      <c r="I80" s="23" t="e">
        <f>VLOOKUP(H80,#REF!,2,FALSE)</f>
        <v>#REF!</v>
      </c>
      <c r="J80" s="24" t="e">
        <f>VLOOKUP(H80,#REF!,3,FALSE)</f>
        <v>#REF!</v>
      </c>
      <c r="K80" s="24" t="e">
        <f>VLOOKUP(H80,#REF!,4,FALSE)</f>
        <v>#REF!</v>
      </c>
      <c r="L80" s="40" t="e">
        <f>VLOOKUP(H80,#REF!,5,FALSE)</f>
        <v>#REF!</v>
      </c>
      <c r="M80" s="25" t="e">
        <f t="shared" si="4"/>
        <v>#REF!</v>
      </c>
      <c r="O80" s="22" t="s">
        <v>438</v>
      </c>
      <c r="P80" s="23" t="e">
        <f>VLOOKUP(O80,#REF!,2,FALSE)</f>
        <v>#REF!</v>
      </c>
      <c r="Q80" s="24" t="e">
        <f>VLOOKUP(O80,#REF!,3,FALSE)</f>
        <v>#REF!</v>
      </c>
      <c r="R80" s="24" t="e">
        <f>VLOOKUP(O80,#REF!,4,FALSE)</f>
        <v>#REF!</v>
      </c>
      <c r="S80" s="40" t="e">
        <f>VLOOKUP(O80,#REF!,5,FALSE)</f>
        <v>#REF!</v>
      </c>
      <c r="T80" s="25" t="e">
        <f t="shared" si="5"/>
        <v>#REF!</v>
      </c>
      <c r="AA80" s="16"/>
      <c r="AM80" s="16"/>
    </row>
    <row r="81" spans="1:39" s="14" customFormat="1" ht="25" customHeight="1" x14ac:dyDescent="0.25">
      <c r="A81" s="26" t="s">
        <v>646</v>
      </c>
      <c r="B81" s="27" t="e">
        <f>VLOOKUP(A81,#REF!,2,FALSE)</f>
        <v>#REF!</v>
      </c>
      <c r="C81" s="28" t="e">
        <f>VLOOKUP(A81,#REF!,3,FALSE)</f>
        <v>#REF!</v>
      </c>
      <c r="D81" s="28" t="e">
        <f>VLOOKUP(A81,#REF!,4,FALSE)</f>
        <v>#REF!</v>
      </c>
      <c r="E81" s="41" t="e">
        <f>VLOOKUP(A81,#REF!,5,FALSE)</f>
        <v>#REF!</v>
      </c>
      <c r="F81" s="29" t="e">
        <f t="shared" si="6"/>
        <v>#REF!</v>
      </c>
      <c r="H81" s="26" t="s">
        <v>709</v>
      </c>
      <c r="I81" s="27" t="e">
        <f>VLOOKUP(H81,#REF!,2,FALSE)</f>
        <v>#REF!</v>
      </c>
      <c r="J81" s="28" t="e">
        <f>VLOOKUP(H81,#REF!,3,FALSE)</f>
        <v>#REF!</v>
      </c>
      <c r="K81" s="28" t="e">
        <f>VLOOKUP(H81,#REF!,4,FALSE)</f>
        <v>#REF!</v>
      </c>
      <c r="L81" s="41" t="e">
        <f>VLOOKUP(H81,#REF!,5,FALSE)</f>
        <v>#REF!</v>
      </c>
      <c r="M81" s="29" t="e">
        <f t="shared" si="4"/>
        <v>#REF!</v>
      </c>
      <c r="O81" s="26" t="s">
        <v>558</v>
      </c>
      <c r="P81" s="27" t="e">
        <f>VLOOKUP(O81,#REF!,2,FALSE)</f>
        <v>#REF!</v>
      </c>
      <c r="Q81" s="28" t="e">
        <f>VLOOKUP(O81,#REF!,3,FALSE)</f>
        <v>#REF!</v>
      </c>
      <c r="R81" s="28" t="e">
        <f>VLOOKUP(O81,#REF!,4,FALSE)</f>
        <v>#REF!</v>
      </c>
      <c r="S81" s="41" t="e">
        <f>VLOOKUP(O81,#REF!,5,FALSE)</f>
        <v>#REF!</v>
      </c>
      <c r="T81" s="29" t="e">
        <f t="shared" si="5"/>
        <v>#REF!</v>
      </c>
      <c r="AA81" s="16"/>
      <c r="AM81" s="16"/>
    </row>
    <row r="82" spans="1:39" s="14" customFormat="1" ht="25" customHeight="1" x14ac:dyDescent="0.25">
      <c r="A82" s="22" t="s">
        <v>748</v>
      </c>
      <c r="B82" s="23" t="e">
        <f>VLOOKUP(A82,#REF!,2,FALSE)</f>
        <v>#REF!</v>
      </c>
      <c r="C82" s="24" t="e">
        <f>VLOOKUP(A82,#REF!,3,FALSE)</f>
        <v>#REF!</v>
      </c>
      <c r="D82" s="24" t="e">
        <f>VLOOKUP(A82,#REF!,4,FALSE)</f>
        <v>#REF!</v>
      </c>
      <c r="E82" s="40" t="e">
        <f>VLOOKUP(A82,#REF!,5,FALSE)</f>
        <v>#REF!</v>
      </c>
      <c r="F82" s="25" t="e">
        <f t="shared" si="6"/>
        <v>#REF!</v>
      </c>
      <c r="H82" s="22" t="s">
        <v>550</v>
      </c>
      <c r="I82" s="23" t="e">
        <f>VLOOKUP(H82,#REF!,2,FALSE)</f>
        <v>#REF!</v>
      </c>
      <c r="J82" s="24" t="e">
        <f>VLOOKUP(H82,#REF!,3,FALSE)</f>
        <v>#REF!</v>
      </c>
      <c r="K82" s="24" t="e">
        <f>VLOOKUP(H82,#REF!,4,FALSE)</f>
        <v>#REF!</v>
      </c>
      <c r="L82" s="40" t="e">
        <f>VLOOKUP(H82,#REF!,5,FALSE)</f>
        <v>#REF!</v>
      </c>
      <c r="M82" s="25" t="e">
        <f t="shared" si="4"/>
        <v>#REF!</v>
      </c>
      <c r="O82" s="58" t="s">
        <v>888</v>
      </c>
      <c r="P82" s="59"/>
      <c r="Q82" s="59"/>
      <c r="R82" s="59"/>
      <c r="S82" s="59"/>
      <c r="T82" s="60"/>
      <c r="AA82" s="16"/>
      <c r="AM82" s="16"/>
    </row>
    <row r="83" spans="1:39" s="14" customFormat="1" ht="25" customHeight="1" x14ac:dyDescent="0.25">
      <c r="A83" s="26" t="s">
        <v>658</v>
      </c>
      <c r="B83" s="27" t="e">
        <f>VLOOKUP(A83,#REF!,2,FALSE)</f>
        <v>#REF!</v>
      </c>
      <c r="C83" s="28" t="e">
        <f>VLOOKUP(A83,#REF!,3,FALSE)</f>
        <v>#REF!</v>
      </c>
      <c r="D83" s="28" t="e">
        <f>VLOOKUP(A83,#REF!,4,FALSE)</f>
        <v>#REF!</v>
      </c>
      <c r="E83" s="41" t="e">
        <f>VLOOKUP(A83,#REF!,5,FALSE)</f>
        <v>#REF!</v>
      </c>
      <c r="F83" s="29" t="e">
        <f t="shared" si="6"/>
        <v>#REF!</v>
      </c>
      <c r="H83" s="26" t="s">
        <v>683</v>
      </c>
      <c r="I83" s="27" t="e">
        <f>VLOOKUP(H83,#REF!,2,FALSE)</f>
        <v>#REF!</v>
      </c>
      <c r="J83" s="28" t="e">
        <f>VLOOKUP(H83,#REF!,3,FALSE)</f>
        <v>#REF!</v>
      </c>
      <c r="K83" s="28" t="e">
        <f>VLOOKUP(H83,#REF!,4,FALSE)</f>
        <v>#REF!</v>
      </c>
      <c r="L83" s="41" t="e">
        <f>VLOOKUP(H83,#REF!,5,FALSE)</f>
        <v>#REF!</v>
      </c>
      <c r="M83" s="29" t="e">
        <f t="shared" si="4"/>
        <v>#REF!</v>
      </c>
      <c r="O83" s="26" t="s">
        <v>729</v>
      </c>
      <c r="P83" s="27" t="e">
        <f>VLOOKUP(O83,#REF!,2,FALSE)</f>
        <v>#REF!</v>
      </c>
      <c r="Q83" s="28" t="e">
        <f>VLOOKUP(O83,#REF!,3,FALSE)</f>
        <v>#REF!</v>
      </c>
      <c r="R83" s="28" t="e">
        <f>VLOOKUP(O83,#REF!,4,FALSE)</f>
        <v>#REF!</v>
      </c>
      <c r="S83" s="41" t="e">
        <f>VLOOKUP(O83,#REF!,5,FALSE)</f>
        <v>#REF!</v>
      </c>
      <c r="T83" s="29" t="e">
        <f t="shared" si="5"/>
        <v>#REF!</v>
      </c>
      <c r="AA83" s="16"/>
      <c r="AM83" s="16"/>
    </row>
    <row r="84" spans="1:39" s="14" customFormat="1" ht="25" customHeight="1" x14ac:dyDescent="0.25">
      <c r="A84" s="22" t="s">
        <v>867</v>
      </c>
      <c r="B84" s="23" t="e">
        <f>VLOOKUP(A84,#REF!,2,FALSE)</f>
        <v>#REF!</v>
      </c>
      <c r="C84" s="24" t="e">
        <f>VLOOKUP(A84,#REF!,3,FALSE)</f>
        <v>#REF!</v>
      </c>
      <c r="D84" s="24" t="e">
        <f>VLOOKUP(A84,#REF!,4,FALSE)</f>
        <v>#REF!</v>
      </c>
      <c r="E84" s="40" t="e">
        <f>VLOOKUP(A84,#REF!,5,FALSE)</f>
        <v>#REF!</v>
      </c>
      <c r="F84" s="25" t="e">
        <f t="shared" si="6"/>
        <v>#REF!</v>
      </c>
      <c r="H84" s="22" t="s">
        <v>706</v>
      </c>
      <c r="I84" s="23" t="e">
        <f>VLOOKUP(H84,#REF!,2,FALSE)</f>
        <v>#REF!</v>
      </c>
      <c r="J84" s="24" t="e">
        <f>VLOOKUP(H84,#REF!,3,FALSE)</f>
        <v>#REF!</v>
      </c>
      <c r="K84" s="24" t="e">
        <f>VLOOKUP(H84,#REF!,4,FALSE)</f>
        <v>#REF!</v>
      </c>
      <c r="L84" s="40" t="e">
        <f>VLOOKUP(H84,#REF!,5,FALSE)</f>
        <v>#REF!</v>
      </c>
      <c r="M84" s="25" t="e">
        <f t="shared" si="4"/>
        <v>#REF!</v>
      </c>
      <c r="O84" s="22" t="s">
        <v>464</v>
      </c>
      <c r="P84" s="23" t="e">
        <f>VLOOKUP(O84,#REF!,2,FALSE)</f>
        <v>#REF!</v>
      </c>
      <c r="Q84" s="24" t="e">
        <f>VLOOKUP(O84,#REF!,3,FALSE)</f>
        <v>#REF!</v>
      </c>
      <c r="R84" s="24" t="e">
        <f>VLOOKUP(O84,#REF!,4,FALSE)</f>
        <v>#REF!</v>
      </c>
      <c r="S84" s="40" t="e">
        <f>VLOOKUP(O84,#REF!,5,FALSE)</f>
        <v>#REF!</v>
      </c>
      <c r="T84" s="25" t="e">
        <f t="shared" si="5"/>
        <v>#REF!</v>
      </c>
      <c r="AA84" s="16"/>
      <c r="AM84" s="16"/>
    </row>
    <row r="85" spans="1:39" s="14" customFormat="1" ht="25" customHeight="1" x14ac:dyDescent="0.25">
      <c r="A85" s="26" t="s">
        <v>761</v>
      </c>
      <c r="B85" s="27" t="e">
        <f>VLOOKUP(A85,#REF!,2,FALSE)</f>
        <v>#REF!</v>
      </c>
      <c r="C85" s="28" t="e">
        <f>VLOOKUP(A85,#REF!,3,FALSE)</f>
        <v>#REF!</v>
      </c>
      <c r="D85" s="28" t="e">
        <f>VLOOKUP(A85,#REF!,4,FALSE)</f>
        <v>#REF!</v>
      </c>
      <c r="E85" s="41" t="e">
        <f>VLOOKUP(A85,#REF!,5,FALSE)</f>
        <v>#REF!</v>
      </c>
      <c r="F85" s="29" t="e">
        <f t="shared" si="6"/>
        <v>#REF!</v>
      </c>
      <c r="H85" s="26" t="s">
        <v>468</v>
      </c>
      <c r="I85" s="27" t="e">
        <f>VLOOKUP(H85,#REF!,2,FALSE)</f>
        <v>#REF!</v>
      </c>
      <c r="J85" s="28" t="e">
        <f>VLOOKUP(H85,#REF!,3,FALSE)</f>
        <v>#REF!</v>
      </c>
      <c r="K85" s="28" t="e">
        <f>VLOOKUP(H85,#REF!,4,FALSE)</f>
        <v>#REF!</v>
      </c>
      <c r="L85" s="41" t="e">
        <f>VLOOKUP(H85,#REF!,5,FALSE)</f>
        <v>#REF!</v>
      </c>
      <c r="M85" s="29" t="e">
        <f t="shared" si="4"/>
        <v>#REF!</v>
      </c>
      <c r="O85" s="26" t="s">
        <v>779</v>
      </c>
      <c r="P85" s="27" t="e">
        <f>VLOOKUP(O85,#REF!,2,FALSE)</f>
        <v>#REF!</v>
      </c>
      <c r="Q85" s="28" t="e">
        <f>VLOOKUP(O85,#REF!,3,FALSE)</f>
        <v>#REF!</v>
      </c>
      <c r="R85" s="28" t="e">
        <f>VLOOKUP(O85,#REF!,4,FALSE)</f>
        <v>#REF!</v>
      </c>
      <c r="S85" s="41" t="e">
        <f>VLOOKUP(O85,#REF!,5,FALSE)</f>
        <v>#REF!</v>
      </c>
      <c r="T85" s="29" t="e">
        <f t="shared" si="5"/>
        <v>#REF!</v>
      </c>
      <c r="AA85" s="16"/>
      <c r="AM85" s="16"/>
    </row>
    <row r="86" spans="1:39" s="14" customFormat="1" ht="25" customHeight="1" x14ac:dyDescent="0.25">
      <c r="A86" s="22" t="s">
        <v>104</v>
      </c>
      <c r="B86" s="23" t="e">
        <f>VLOOKUP(A86,#REF!,2,FALSE)</f>
        <v>#REF!</v>
      </c>
      <c r="C86" s="24" t="e">
        <f>VLOOKUP(A86,#REF!,3,FALSE)</f>
        <v>#REF!</v>
      </c>
      <c r="D86" s="24" t="e">
        <f>VLOOKUP(A86,#REF!,4,FALSE)</f>
        <v>#REF!</v>
      </c>
      <c r="E86" s="40" t="e">
        <f>VLOOKUP(A86,#REF!,5,FALSE)</f>
        <v>#REF!</v>
      </c>
      <c r="F86" s="25" t="e">
        <f t="shared" si="6"/>
        <v>#REF!</v>
      </c>
      <c r="H86" s="22" t="s">
        <v>836</v>
      </c>
      <c r="I86" s="23" t="e">
        <f>VLOOKUP(H86,#REF!,2,FALSE)</f>
        <v>#REF!</v>
      </c>
      <c r="J86" s="24" t="e">
        <f>VLOOKUP(H86,#REF!,3,FALSE)</f>
        <v>#REF!</v>
      </c>
      <c r="K86" s="24" t="e">
        <f>VLOOKUP(H86,#REF!,4,FALSE)</f>
        <v>#REF!</v>
      </c>
      <c r="L86" s="40" t="e">
        <f>VLOOKUP(H86,#REF!,5,FALSE)</f>
        <v>#REF!</v>
      </c>
      <c r="M86" s="25" t="e">
        <f t="shared" si="4"/>
        <v>#REF!</v>
      </c>
      <c r="O86" s="22" t="s">
        <v>567</v>
      </c>
      <c r="P86" s="23" t="e">
        <f>VLOOKUP(O86,#REF!,2,FALSE)</f>
        <v>#REF!</v>
      </c>
      <c r="Q86" s="24" t="e">
        <f>VLOOKUP(O86,#REF!,3,FALSE)</f>
        <v>#REF!</v>
      </c>
      <c r="R86" s="24" t="e">
        <f>VLOOKUP(O86,#REF!,4,FALSE)</f>
        <v>#REF!</v>
      </c>
      <c r="S86" s="40" t="e">
        <f>VLOOKUP(O86,#REF!,5,FALSE)</f>
        <v>#REF!</v>
      </c>
      <c r="T86" s="25" t="e">
        <f t="shared" si="5"/>
        <v>#REF!</v>
      </c>
      <c r="AA86" s="16"/>
      <c r="AM86" s="16"/>
    </row>
    <row r="87" spans="1:39" s="14" customFormat="1" ht="25" customHeight="1" x14ac:dyDescent="0.25">
      <c r="A87" s="58" t="s">
        <v>905</v>
      </c>
      <c r="B87" s="59"/>
      <c r="C87" s="59"/>
      <c r="D87" s="59"/>
      <c r="E87" s="59"/>
      <c r="F87" s="60"/>
      <c r="H87" s="26" t="s">
        <v>832</v>
      </c>
      <c r="I87" s="27" t="e">
        <f>VLOOKUP(H87,#REF!,2,FALSE)</f>
        <v>#REF!</v>
      </c>
      <c r="J87" s="28" t="e">
        <f>VLOOKUP(H87,#REF!,3,FALSE)</f>
        <v>#REF!</v>
      </c>
      <c r="K87" s="28" t="e">
        <f>VLOOKUP(H87,#REF!,4,FALSE)</f>
        <v>#REF!</v>
      </c>
      <c r="L87" s="41" t="e">
        <f>VLOOKUP(H87,#REF!,5,FALSE)</f>
        <v>#REF!</v>
      </c>
      <c r="M87" s="29" t="e">
        <f t="shared" si="4"/>
        <v>#REF!</v>
      </c>
      <c r="O87" s="26" t="s">
        <v>750</v>
      </c>
      <c r="P87" s="27" t="e">
        <f>VLOOKUP(O87,#REF!,2,FALSE)</f>
        <v>#REF!</v>
      </c>
      <c r="Q87" s="28" t="e">
        <f>VLOOKUP(O87,#REF!,3,FALSE)</f>
        <v>#REF!</v>
      </c>
      <c r="R87" s="28" t="e">
        <f>VLOOKUP(O87,#REF!,4,FALSE)</f>
        <v>#REF!</v>
      </c>
      <c r="S87" s="41" t="e">
        <f>VLOOKUP(O87,#REF!,5,FALSE)</f>
        <v>#REF!</v>
      </c>
      <c r="T87" s="29" t="e">
        <f t="shared" si="5"/>
        <v>#REF!</v>
      </c>
      <c r="AA87" s="16"/>
      <c r="AM87" s="16"/>
    </row>
    <row r="88" spans="1:39" s="14" customFormat="1" ht="25" customHeight="1" x14ac:dyDescent="0.25">
      <c r="A88" s="22" t="s">
        <v>679</v>
      </c>
      <c r="B88" s="23" t="e">
        <f>VLOOKUP(A88,#REF!,2,FALSE)</f>
        <v>#REF!</v>
      </c>
      <c r="C88" s="24" t="e">
        <f>VLOOKUP(A88,#REF!,3,FALSE)</f>
        <v>#REF!</v>
      </c>
      <c r="D88" s="24" t="e">
        <f>VLOOKUP(A88,#REF!,4,FALSE)</f>
        <v>#REF!</v>
      </c>
      <c r="E88" s="40" t="e">
        <f>VLOOKUP(A88,#REF!,5,FALSE)</f>
        <v>#REF!</v>
      </c>
      <c r="F88" s="25" t="e">
        <f t="shared" si="6"/>
        <v>#REF!</v>
      </c>
      <c r="H88" s="22" t="s">
        <v>835</v>
      </c>
      <c r="I88" s="23" t="e">
        <f>VLOOKUP(H88,#REF!,2,FALSE)</f>
        <v>#REF!</v>
      </c>
      <c r="J88" s="24" t="e">
        <f>VLOOKUP(H88,#REF!,3,FALSE)</f>
        <v>#REF!</v>
      </c>
      <c r="K88" s="24" t="e">
        <f>VLOOKUP(H88,#REF!,4,FALSE)</f>
        <v>#REF!</v>
      </c>
      <c r="L88" s="40" t="e">
        <f>VLOOKUP(H88,#REF!,5,FALSE)</f>
        <v>#REF!</v>
      </c>
      <c r="M88" s="25" t="e">
        <f t="shared" si="4"/>
        <v>#REF!</v>
      </c>
      <c r="O88" s="22" t="s">
        <v>614</v>
      </c>
      <c r="P88" s="23" t="e">
        <f>VLOOKUP(O88,#REF!,2,FALSE)</f>
        <v>#REF!</v>
      </c>
      <c r="Q88" s="24" t="e">
        <f>VLOOKUP(O88,#REF!,3,FALSE)</f>
        <v>#REF!</v>
      </c>
      <c r="R88" s="24" t="e">
        <f>VLOOKUP(O88,#REF!,4,FALSE)</f>
        <v>#REF!</v>
      </c>
      <c r="S88" s="40" t="e">
        <f>VLOOKUP(O88,#REF!,5,FALSE)</f>
        <v>#REF!</v>
      </c>
      <c r="T88" s="25" t="e">
        <f t="shared" si="5"/>
        <v>#REF!</v>
      </c>
      <c r="AA88" s="16"/>
      <c r="AM88" s="16"/>
    </row>
    <row r="89" spans="1:39" s="14" customFormat="1" ht="25" customHeight="1" x14ac:dyDescent="0.25">
      <c r="A89" s="26" t="s">
        <v>467</v>
      </c>
      <c r="B89" s="27" t="e">
        <f>VLOOKUP(A89,#REF!,2,FALSE)</f>
        <v>#REF!</v>
      </c>
      <c r="C89" s="28" t="e">
        <f>VLOOKUP(A89,#REF!,3,FALSE)</f>
        <v>#REF!</v>
      </c>
      <c r="D89" s="28" t="e">
        <f>VLOOKUP(A89,#REF!,4,FALSE)</f>
        <v>#REF!</v>
      </c>
      <c r="E89" s="41" t="e">
        <f>VLOOKUP(A89,#REF!,5,FALSE)</f>
        <v>#REF!</v>
      </c>
      <c r="F89" s="29" t="e">
        <f t="shared" si="6"/>
        <v>#REF!</v>
      </c>
      <c r="H89" s="26" t="s">
        <v>833</v>
      </c>
      <c r="I89" s="27" t="e">
        <f>VLOOKUP(H89,#REF!,2,FALSE)</f>
        <v>#REF!</v>
      </c>
      <c r="J89" s="28" t="e">
        <f>VLOOKUP(H89,#REF!,3,FALSE)</f>
        <v>#REF!</v>
      </c>
      <c r="K89" s="28" t="e">
        <f>VLOOKUP(H89,#REF!,4,FALSE)</f>
        <v>#REF!</v>
      </c>
      <c r="L89" s="41" t="e">
        <f>VLOOKUP(H89,#REF!,5,FALSE)</f>
        <v>#REF!</v>
      </c>
      <c r="M89" s="29" t="e">
        <f t="shared" si="4"/>
        <v>#REF!</v>
      </c>
      <c r="O89" s="26" t="s">
        <v>859</v>
      </c>
      <c r="P89" s="27" t="e">
        <f>VLOOKUP(O89,#REF!,2,FALSE)</f>
        <v>#REF!</v>
      </c>
      <c r="Q89" s="28" t="e">
        <f>VLOOKUP(O89,#REF!,3,FALSE)</f>
        <v>#REF!</v>
      </c>
      <c r="R89" s="28" t="e">
        <f>VLOOKUP(O89,#REF!,4,FALSE)</f>
        <v>#REF!</v>
      </c>
      <c r="S89" s="41" t="e">
        <f>VLOOKUP(O89,#REF!,5,FALSE)</f>
        <v>#REF!</v>
      </c>
      <c r="T89" s="29" t="e">
        <f t="shared" si="5"/>
        <v>#REF!</v>
      </c>
      <c r="AA89" s="16"/>
      <c r="AM89" s="16"/>
    </row>
    <row r="90" spans="1:39" s="14" customFormat="1" ht="25" customHeight="1" x14ac:dyDescent="0.25">
      <c r="A90" s="22" t="s">
        <v>560</v>
      </c>
      <c r="B90" s="23" t="e">
        <f>VLOOKUP(A90,#REF!,2,FALSE)</f>
        <v>#REF!</v>
      </c>
      <c r="C90" s="24" t="e">
        <f>VLOOKUP(A90,#REF!,3,FALSE)</f>
        <v>#REF!</v>
      </c>
      <c r="D90" s="24" t="e">
        <f>VLOOKUP(A90,#REF!,4,FALSE)</f>
        <v>#REF!</v>
      </c>
      <c r="E90" s="40" t="e">
        <f>VLOOKUP(A90,#REF!,5,FALSE)</f>
        <v>#REF!</v>
      </c>
      <c r="F90" s="25" t="e">
        <f t="shared" si="6"/>
        <v>#REF!</v>
      </c>
      <c r="H90" s="22" t="s">
        <v>426</v>
      </c>
      <c r="I90" s="23" t="e">
        <f>VLOOKUP(H90,#REF!,2,FALSE)</f>
        <v>#REF!</v>
      </c>
      <c r="J90" s="24" t="e">
        <f>VLOOKUP(H90,#REF!,3,FALSE)</f>
        <v>#REF!</v>
      </c>
      <c r="K90" s="24" t="e">
        <f>VLOOKUP(H90,#REF!,4,FALSE)</f>
        <v>#REF!</v>
      </c>
      <c r="L90" s="40" t="e">
        <f>VLOOKUP(H90,#REF!,5,FALSE)</f>
        <v>#REF!</v>
      </c>
      <c r="M90" s="25" t="e">
        <f t="shared" si="4"/>
        <v>#REF!</v>
      </c>
      <c r="O90" s="22" t="s">
        <v>509</v>
      </c>
      <c r="P90" s="23" t="e">
        <f>VLOOKUP(O90,#REF!,2,FALSE)</f>
        <v>#REF!</v>
      </c>
      <c r="Q90" s="24" t="e">
        <f>VLOOKUP(O90,#REF!,3,FALSE)</f>
        <v>#REF!</v>
      </c>
      <c r="R90" s="24" t="e">
        <f>VLOOKUP(O90,#REF!,4,FALSE)</f>
        <v>#REF!</v>
      </c>
      <c r="S90" s="40" t="e">
        <f>VLOOKUP(O90,#REF!,5,FALSE)</f>
        <v>#REF!</v>
      </c>
      <c r="T90" s="25" t="e">
        <f t="shared" si="5"/>
        <v>#REF!</v>
      </c>
      <c r="AA90" s="16"/>
      <c r="AM90" s="16"/>
    </row>
    <row r="91" spans="1:39" s="14" customFormat="1" ht="25" customHeight="1" x14ac:dyDescent="0.25">
      <c r="A91" s="26" t="s">
        <v>755</v>
      </c>
      <c r="B91" s="27" t="e">
        <f>VLOOKUP(A91,#REF!,2,FALSE)</f>
        <v>#REF!</v>
      </c>
      <c r="C91" s="28" t="e">
        <f>VLOOKUP(A91,#REF!,3,FALSE)</f>
        <v>#REF!</v>
      </c>
      <c r="D91" s="28" t="e">
        <f>VLOOKUP(A91,#REF!,4,FALSE)</f>
        <v>#REF!</v>
      </c>
      <c r="E91" s="41" t="e">
        <f>VLOOKUP(A91,#REF!,5,FALSE)</f>
        <v>#REF!</v>
      </c>
      <c r="F91" s="29" t="e">
        <f t="shared" si="6"/>
        <v>#REF!</v>
      </c>
      <c r="H91" s="26" t="s">
        <v>425</v>
      </c>
      <c r="I91" s="27" t="e">
        <f>VLOOKUP(H91,#REF!,2,FALSE)</f>
        <v>#REF!</v>
      </c>
      <c r="J91" s="28" t="e">
        <f>VLOOKUP(H91,#REF!,3,FALSE)</f>
        <v>#REF!</v>
      </c>
      <c r="K91" s="28" t="e">
        <f>VLOOKUP(H91,#REF!,4,FALSE)</f>
        <v>#REF!</v>
      </c>
      <c r="L91" s="41" t="e">
        <f>VLOOKUP(H91,#REF!,5,FALSE)</f>
        <v>#REF!</v>
      </c>
      <c r="M91" s="29" t="e">
        <f t="shared" si="4"/>
        <v>#REF!</v>
      </c>
      <c r="O91" s="26" t="s">
        <v>562</v>
      </c>
      <c r="P91" s="27" t="e">
        <f>VLOOKUP(O91,#REF!,2,FALSE)</f>
        <v>#REF!</v>
      </c>
      <c r="Q91" s="28" t="e">
        <f>VLOOKUP(O91,#REF!,3,FALSE)</f>
        <v>#REF!</v>
      </c>
      <c r="R91" s="28" t="e">
        <f>VLOOKUP(O91,#REF!,4,FALSE)</f>
        <v>#REF!</v>
      </c>
      <c r="S91" s="41" t="e">
        <f>VLOOKUP(O91,#REF!,5,FALSE)</f>
        <v>#REF!</v>
      </c>
      <c r="T91" s="29" t="e">
        <f t="shared" si="5"/>
        <v>#REF!</v>
      </c>
      <c r="AA91" s="16"/>
      <c r="AM91" s="16"/>
    </row>
    <row r="92" spans="1:39" s="14" customFormat="1" ht="25" customHeight="1" x14ac:dyDescent="0.25">
      <c r="A92" s="22" t="s">
        <v>801</v>
      </c>
      <c r="B92" s="23" t="e">
        <f>VLOOKUP(A92,#REF!,2,FALSE)</f>
        <v>#REF!</v>
      </c>
      <c r="C92" s="24" t="e">
        <f>VLOOKUP(A92,#REF!,3,FALSE)</f>
        <v>#REF!</v>
      </c>
      <c r="D92" s="24" t="e">
        <f>VLOOKUP(A92,#REF!,4,FALSE)</f>
        <v>#REF!</v>
      </c>
      <c r="E92" s="40" t="e">
        <f>VLOOKUP(A92,#REF!,5,FALSE)</f>
        <v>#REF!</v>
      </c>
      <c r="F92" s="25" t="e">
        <f t="shared" si="6"/>
        <v>#REF!</v>
      </c>
      <c r="H92" s="22" t="s">
        <v>834</v>
      </c>
      <c r="I92" s="23" t="e">
        <f>VLOOKUP(H92,#REF!,2,FALSE)</f>
        <v>#REF!</v>
      </c>
      <c r="J92" s="24" t="e">
        <f>VLOOKUP(H92,#REF!,3,FALSE)</f>
        <v>#REF!</v>
      </c>
      <c r="K92" s="24" t="e">
        <f>VLOOKUP(H92,#REF!,4,FALSE)</f>
        <v>#REF!</v>
      </c>
      <c r="L92" s="40" t="e">
        <f>VLOOKUP(H92,#REF!,5,FALSE)</f>
        <v>#REF!</v>
      </c>
      <c r="M92" s="25" t="e">
        <f t="shared" si="4"/>
        <v>#REF!</v>
      </c>
      <c r="O92" s="22" t="s">
        <v>868</v>
      </c>
      <c r="P92" s="23" t="e">
        <f>VLOOKUP(O92,#REF!,2,FALSE)</f>
        <v>#REF!</v>
      </c>
      <c r="Q92" s="24" t="e">
        <f>VLOOKUP(O92,#REF!,3,FALSE)</f>
        <v>#REF!</v>
      </c>
      <c r="R92" s="24" t="e">
        <f>VLOOKUP(O92,#REF!,4,FALSE)</f>
        <v>#REF!</v>
      </c>
      <c r="S92" s="40" t="e">
        <f>VLOOKUP(O92,#REF!,5,FALSE)</f>
        <v>#REF!</v>
      </c>
      <c r="T92" s="25" t="e">
        <f t="shared" si="5"/>
        <v>#REF!</v>
      </c>
      <c r="AA92" s="16"/>
      <c r="AM92" s="16"/>
    </row>
    <row r="93" spans="1:39" s="14" customFormat="1" ht="25" customHeight="1" x14ac:dyDescent="0.25">
      <c r="A93" s="26" t="s">
        <v>788</v>
      </c>
      <c r="B93" s="27" t="e">
        <f>VLOOKUP(A93,#REF!,2,FALSE)</f>
        <v>#REF!</v>
      </c>
      <c r="C93" s="28" t="e">
        <f>VLOOKUP(A93,#REF!,3,FALSE)</f>
        <v>#REF!</v>
      </c>
      <c r="D93" s="28" t="e">
        <f>VLOOKUP(A93,#REF!,4,FALSE)</f>
        <v>#REF!</v>
      </c>
      <c r="E93" s="41" t="e">
        <f>VLOOKUP(A93,#REF!,5,FALSE)</f>
        <v>#REF!</v>
      </c>
      <c r="F93" s="29" t="e">
        <f t="shared" si="6"/>
        <v>#REF!</v>
      </c>
      <c r="H93" s="26" t="s">
        <v>770</v>
      </c>
      <c r="I93" s="27" t="e">
        <f>VLOOKUP(H93,#REF!,2,FALSE)</f>
        <v>#REF!</v>
      </c>
      <c r="J93" s="28" t="e">
        <f>VLOOKUP(H93,#REF!,3,FALSE)</f>
        <v>#REF!</v>
      </c>
      <c r="K93" s="28" t="e">
        <f>VLOOKUP(H93,#REF!,4,FALSE)</f>
        <v>#REF!</v>
      </c>
      <c r="L93" s="41" t="e">
        <f>VLOOKUP(H93,#REF!,5,FALSE)</f>
        <v>#REF!</v>
      </c>
      <c r="M93" s="29" t="e">
        <f t="shared" si="4"/>
        <v>#REF!</v>
      </c>
      <c r="O93" s="26" t="s">
        <v>676</v>
      </c>
      <c r="P93" s="27" t="e">
        <f>VLOOKUP(O93,#REF!,2,FALSE)</f>
        <v>#REF!</v>
      </c>
      <c r="Q93" s="28" t="e">
        <f>VLOOKUP(O93,#REF!,3,FALSE)</f>
        <v>#REF!</v>
      </c>
      <c r="R93" s="28" t="e">
        <f>VLOOKUP(O93,#REF!,4,FALSE)</f>
        <v>#REF!</v>
      </c>
      <c r="S93" s="41" t="e">
        <f>VLOOKUP(O93,#REF!,5,FALSE)</f>
        <v>#REF!</v>
      </c>
      <c r="T93" s="29" t="e">
        <f t="shared" si="5"/>
        <v>#REF!</v>
      </c>
      <c r="AA93" s="16"/>
      <c r="AM93" s="16"/>
    </row>
    <row r="94" spans="1:39" s="14" customFormat="1" ht="25" customHeight="1" x14ac:dyDescent="0.25">
      <c r="A94" s="22" t="s">
        <v>869</v>
      </c>
      <c r="B94" s="23" t="e">
        <f>VLOOKUP(A94,#REF!,2,FALSE)</f>
        <v>#REF!</v>
      </c>
      <c r="C94" s="24" t="e">
        <f>VLOOKUP(A94,#REF!,3,FALSE)</f>
        <v>#REF!</v>
      </c>
      <c r="D94" s="24" t="e">
        <f>VLOOKUP(A94,#REF!,4,FALSE)</f>
        <v>#REF!</v>
      </c>
      <c r="E94" s="40" t="e">
        <f>VLOOKUP(A94,#REF!,5,FALSE)</f>
        <v>#REF!</v>
      </c>
      <c r="F94" s="25" t="e">
        <f t="shared" si="6"/>
        <v>#REF!</v>
      </c>
      <c r="H94" s="22" t="s">
        <v>875</v>
      </c>
      <c r="I94" s="23" t="e">
        <f>VLOOKUP(H94,#REF!,2,FALSE)</f>
        <v>#REF!</v>
      </c>
      <c r="J94" s="24" t="e">
        <f>VLOOKUP(H94,#REF!,3,FALSE)</f>
        <v>#REF!</v>
      </c>
      <c r="K94" s="24" t="e">
        <f>VLOOKUP(H94,#REF!,4,FALSE)</f>
        <v>#REF!</v>
      </c>
      <c r="L94" s="40" t="e">
        <f>VLOOKUP(H94,#REF!,5,FALSE)</f>
        <v>#REF!</v>
      </c>
      <c r="M94" s="25" t="e">
        <f t="shared" si="4"/>
        <v>#REF!</v>
      </c>
      <c r="S94" s="38"/>
      <c r="AA94" s="16"/>
      <c r="AM94" s="16"/>
    </row>
    <row r="95" spans="1:39" s="14" customFormat="1" ht="25" customHeight="1" x14ac:dyDescent="0.25">
      <c r="A95" s="26" t="s">
        <v>506</v>
      </c>
      <c r="B95" s="27" t="e">
        <f>VLOOKUP(A95,#REF!,2,FALSE)</f>
        <v>#REF!</v>
      </c>
      <c r="C95" s="28" t="e">
        <f>VLOOKUP(A95,#REF!,3,FALSE)</f>
        <v>#REF!</v>
      </c>
      <c r="D95" s="28" t="e">
        <f>VLOOKUP(A95,#REF!,4,FALSE)</f>
        <v>#REF!</v>
      </c>
      <c r="E95" s="41" t="e">
        <f>VLOOKUP(A95,#REF!,5,FALSE)</f>
        <v>#REF!</v>
      </c>
      <c r="F95" s="29" t="e">
        <f t="shared" si="6"/>
        <v>#REF!</v>
      </c>
      <c r="H95" s="26" t="s">
        <v>687</v>
      </c>
      <c r="I95" s="27" t="e">
        <f>VLOOKUP(H95,#REF!,2,FALSE)</f>
        <v>#REF!</v>
      </c>
      <c r="J95" s="28" t="e">
        <f>VLOOKUP(H95,#REF!,3,FALSE)</f>
        <v>#REF!</v>
      </c>
      <c r="K95" s="28" t="e">
        <f>VLOOKUP(H95,#REF!,4,FALSE)</f>
        <v>#REF!</v>
      </c>
      <c r="L95" s="41" t="e">
        <f>VLOOKUP(H95,#REF!,5,FALSE)</f>
        <v>#REF!</v>
      </c>
      <c r="M95" s="29" t="e">
        <f t="shared" si="4"/>
        <v>#REF!</v>
      </c>
      <c r="S95" s="38"/>
      <c r="AA95" s="16"/>
      <c r="AM95" s="16"/>
    </row>
    <row r="96" spans="1:39" s="14" customFormat="1" ht="25" customHeight="1" x14ac:dyDescent="0.25">
      <c r="A96" s="22" t="s">
        <v>756</v>
      </c>
      <c r="B96" s="23" t="e">
        <f>VLOOKUP(A96,#REF!,2,FALSE)</f>
        <v>#REF!</v>
      </c>
      <c r="C96" s="24" t="e">
        <f>VLOOKUP(A96,#REF!,3,FALSE)</f>
        <v>#REF!</v>
      </c>
      <c r="D96" s="24" t="e">
        <f>VLOOKUP(A96,#REF!,4,FALSE)</f>
        <v>#REF!</v>
      </c>
      <c r="E96" s="40" t="e">
        <f>VLOOKUP(A96,#REF!,5,FALSE)</f>
        <v>#REF!</v>
      </c>
      <c r="F96" s="25" t="e">
        <f t="shared" si="6"/>
        <v>#REF!</v>
      </c>
      <c r="H96" s="22" t="s">
        <v>310</v>
      </c>
      <c r="I96" s="23" t="e">
        <f>VLOOKUP(H96,#REF!,2,FALSE)</f>
        <v>#REF!</v>
      </c>
      <c r="J96" s="24" t="e">
        <f>VLOOKUP(H96,#REF!,3,FALSE)</f>
        <v>#REF!</v>
      </c>
      <c r="K96" s="24" t="e">
        <f>VLOOKUP(H96,#REF!,4,FALSE)</f>
        <v>#REF!</v>
      </c>
      <c r="L96" s="40" t="e">
        <f>VLOOKUP(H96,#REF!,5,FALSE)</f>
        <v>#REF!</v>
      </c>
      <c r="M96" s="25" t="e">
        <f t="shared" si="4"/>
        <v>#REF!</v>
      </c>
      <c r="S96" s="38"/>
      <c r="AA96" s="16"/>
      <c r="AM96" s="16"/>
    </row>
    <row r="97" spans="1:39" s="14" customFormat="1" ht="25" customHeight="1" x14ac:dyDescent="0.25">
      <c r="A97" s="26" t="s">
        <v>757</v>
      </c>
      <c r="B97" s="27" t="e">
        <f>VLOOKUP(A97,#REF!,2,FALSE)</f>
        <v>#REF!</v>
      </c>
      <c r="C97" s="28" t="e">
        <f>VLOOKUP(A97,#REF!,3,FALSE)</f>
        <v>#REF!</v>
      </c>
      <c r="D97" s="28" t="e">
        <f>VLOOKUP(A97,#REF!,4,FALSE)</f>
        <v>#REF!</v>
      </c>
      <c r="E97" s="41" t="e">
        <f>VLOOKUP(A97,#REF!,5,FALSE)</f>
        <v>#REF!</v>
      </c>
      <c r="F97" s="29" t="e">
        <f t="shared" si="6"/>
        <v>#REF!</v>
      </c>
      <c r="H97" s="26" t="s">
        <v>649</v>
      </c>
      <c r="I97" s="27" t="e">
        <f>VLOOKUP(H97,#REF!,2,FALSE)</f>
        <v>#REF!</v>
      </c>
      <c r="J97" s="28" t="e">
        <f>VLOOKUP(H97,#REF!,3,FALSE)</f>
        <v>#REF!</v>
      </c>
      <c r="K97" s="28" t="e">
        <f>VLOOKUP(H97,#REF!,4,FALSE)</f>
        <v>#REF!</v>
      </c>
      <c r="L97" s="41" t="e">
        <f>VLOOKUP(H97,#REF!,5,FALSE)</f>
        <v>#REF!</v>
      </c>
      <c r="M97" s="29" t="e">
        <f t="shared" si="4"/>
        <v>#REF!</v>
      </c>
      <c r="S97" s="38"/>
      <c r="AA97" s="16"/>
      <c r="AM97" s="16"/>
    </row>
    <row r="98" spans="1:39" s="14" customFormat="1" ht="25" customHeight="1" x14ac:dyDescent="0.25">
      <c r="A98" s="22" t="s">
        <v>707</v>
      </c>
      <c r="B98" s="23" t="e">
        <f>VLOOKUP(A98,#REF!,2,FALSE)</f>
        <v>#REF!</v>
      </c>
      <c r="C98" s="24" t="e">
        <f>VLOOKUP(A98,#REF!,3,FALSE)</f>
        <v>#REF!</v>
      </c>
      <c r="D98" s="24" t="e">
        <f>VLOOKUP(A98,#REF!,4,FALSE)</f>
        <v>#REF!</v>
      </c>
      <c r="E98" s="40" t="e">
        <f>VLOOKUP(A98,#REF!,5,FALSE)</f>
        <v>#REF!</v>
      </c>
      <c r="F98" s="25" t="e">
        <f t="shared" si="6"/>
        <v>#REF!</v>
      </c>
      <c r="H98" s="22" t="s">
        <v>634</v>
      </c>
      <c r="I98" s="23" t="e">
        <f>VLOOKUP(H98,#REF!,2,FALSE)</f>
        <v>#REF!</v>
      </c>
      <c r="J98" s="24" t="e">
        <f>VLOOKUP(H98,#REF!,3,FALSE)</f>
        <v>#REF!</v>
      </c>
      <c r="K98" s="24" t="e">
        <f>VLOOKUP(H98,#REF!,4,FALSE)</f>
        <v>#REF!</v>
      </c>
      <c r="L98" s="40" t="e">
        <f>VLOOKUP(H98,#REF!,5,FALSE)</f>
        <v>#REF!</v>
      </c>
      <c r="M98" s="25" t="e">
        <f t="shared" si="4"/>
        <v>#REF!</v>
      </c>
      <c r="S98" s="38"/>
      <c r="AA98" s="16"/>
      <c r="AM98" s="16"/>
    </row>
    <row r="99" spans="1:39" s="14" customFormat="1" ht="25" customHeight="1" x14ac:dyDescent="0.25">
      <c r="A99" s="26" t="s">
        <v>463</v>
      </c>
      <c r="B99" s="27" t="e">
        <f>VLOOKUP(A99,#REF!,2,FALSE)</f>
        <v>#REF!</v>
      </c>
      <c r="C99" s="28" t="e">
        <f>VLOOKUP(A99,#REF!,3,FALSE)</f>
        <v>#REF!</v>
      </c>
      <c r="D99" s="28" t="e">
        <f>VLOOKUP(A99,#REF!,4,FALSE)</f>
        <v>#REF!</v>
      </c>
      <c r="E99" s="41" t="e">
        <f>VLOOKUP(A99,#REF!,5,FALSE)</f>
        <v>#REF!</v>
      </c>
      <c r="F99" s="29" t="e">
        <f t="shared" si="6"/>
        <v>#REF!</v>
      </c>
      <c r="H99" s="26" t="s">
        <v>816</v>
      </c>
      <c r="I99" s="27" t="e">
        <f>VLOOKUP(H99,#REF!,2,FALSE)</f>
        <v>#REF!</v>
      </c>
      <c r="J99" s="28" t="e">
        <f>VLOOKUP(H99,#REF!,3,FALSE)</f>
        <v>#REF!</v>
      </c>
      <c r="K99" s="28" t="e">
        <f>VLOOKUP(H99,#REF!,4,FALSE)</f>
        <v>#REF!</v>
      </c>
      <c r="L99" s="41" t="e">
        <f>VLOOKUP(H99,#REF!,5,FALSE)</f>
        <v>#REF!</v>
      </c>
      <c r="M99" s="29" t="e">
        <f t="shared" si="4"/>
        <v>#REF!</v>
      </c>
      <c r="S99" s="38"/>
      <c r="AA99" s="16"/>
      <c r="AM99" s="16"/>
    </row>
    <row r="100" spans="1:39" s="14" customFormat="1" ht="25" customHeight="1" x14ac:dyDescent="0.25">
      <c r="A100" s="22" t="s">
        <v>725</v>
      </c>
      <c r="B100" s="23" t="e">
        <f>VLOOKUP(A100,#REF!,2,FALSE)</f>
        <v>#REF!</v>
      </c>
      <c r="C100" s="24" t="e">
        <f>VLOOKUP(A100,#REF!,3,FALSE)</f>
        <v>#REF!</v>
      </c>
      <c r="D100" s="24" t="e">
        <f>VLOOKUP(A100,#REF!,4,FALSE)</f>
        <v>#REF!</v>
      </c>
      <c r="E100" s="40" t="e">
        <f>VLOOKUP(A100,#REF!,5,FALSE)</f>
        <v>#REF!</v>
      </c>
      <c r="F100" s="25" t="e">
        <f t="shared" si="6"/>
        <v>#REF!</v>
      </c>
      <c r="H100" s="22" t="s">
        <v>688</v>
      </c>
      <c r="I100" s="23" t="e">
        <f>VLOOKUP(H100,#REF!,2,FALSE)</f>
        <v>#REF!</v>
      </c>
      <c r="J100" s="24" t="e">
        <f>VLOOKUP(H100,#REF!,3,FALSE)</f>
        <v>#REF!</v>
      </c>
      <c r="K100" s="24" t="e">
        <f>VLOOKUP(H100,#REF!,4,FALSE)</f>
        <v>#REF!</v>
      </c>
      <c r="L100" s="40" t="e">
        <f>VLOOKUP(H100,#REF!,5,FALSE)</f>
        <v>#REF!</v>
      </c>
      <c r="M100" s="25" t="e">
        <f t="shared" si="4"/>
        <v>#REF!</v>
      </c>
      <c r="S100" s="38"/>
      <c r="AA100" s="16"/>
      <c r="AM100" s="16"/>
    </row>
    <row r="101" spans="1:39" s="14" customFormat="1" ht="25" customHeight="1" x14ac:dyDescent="0.25">
      <c r="A101" s="26" t="s">
        <v>501</v>
      </c>
      <c r="B101" s="27" t="e">
        <f>VLOOKUP(A101,#REF!,2,FALSE)</f>
        <v>#REF!</v>
      </c>
      <c r="C101" s="28" t="e">
        <f>VLOOKUP(A101,#REF!,3,FALSE)</f>
        <v>#REF!</v>
      </c>
      <c r="D101" s="28" t="e">
        <f>VLOOKUP(A101,#REF!,4,FALSE)</f>
        <v>#REF!</v>
      </c>
      <c r="E101" s="41" t="e">
        <f>VLOOKUP(A101,#REF!,5,FALSE)</f>
        <v>#REF!</v>
      </c>
      <c r="F101" s="29" t="e">
        <f t="shared" ref="F101" si="7">(E101-D101)/E101</f>
        <v>#REF!</v>
      </c>
      <c r="H101" s="22" t="s">
        <v>652</v>
      </c>
      <c r="I101" s="27" t="e">
        <f>VLOOKUP(H101,#REF!,2,FALSE)</f>
        <v>#REF!</v>
      </c>
      <c r="J101" s="28" t="e">
        <f>VLOOKUP(H101,#REF!,3,FALSE)</f>
        <v>#REF!</v>
      </c>
      <c r="K101" s="28" t="e">
        <f>VLOOKUP(H101,#REF!,4,FALSE)</f>
        <v>#REF!</v>
      </c>
      <c r="L101" s="41" t="e">
        <f>VLOOKUP(H101,#REF!,5,FALSE)</f>
        <v>#REF!</v>
      </c>
      <c r="M101" s="29" t="e">
        <f t="shared" si="4"/>
        <v>#REF!</v>
      </c>
      <c r="S101" s="38"/>
      <c r="AA101" s="16"/>
      <c r="AM101" s="16"/>
    </row>
    <row r="102" spans="1:39" s="14" customFormat="1" ht="25" customHeight="1" x14ac:dyDescent="0.25">
      <c r="A102" s="30"/>
      <c r="B102" s="31"/>
      <c r="C102" s="32"/>
      <c r="D102" s="32"/>
      <c r="E102" s="42"/>
      <c r="F102" s="33"/>
      <c r="H102" s="30"/>
      <c r="I102" s="31"/>
      <c r="J102" s="32"/>
      <c r="K102" s="32"/>
      <c r="L102" s="42"/>
      <c r="M102" s="33"/>
      <c r="S102" s="38"/>
      <c r="AA102" s="16"/>
      <c r="AM102" s="16"/>
    </row>
    <row r="103" spans="1:39" s="14" customFormat="1" ht="25" customHeight="1" x14ac:dyDescent="0.25">
      <c r="A103" s="17" t="s">
        <v>1</v>
      </c>
      <c r="B103" s="18" t="s">
        <v>882</v>
      </c>
      <c r="C103" s="19" t="s">
        <v>883</v>
      </c>
      <c r="D103" s="53" t="s">
        <v>916</v>
      </c>
      <c r="E103" s="39" t="s">
        <v>884</v>
      </c>
      <c r="F103" s="20" t="s">
        <v>885</v>
      </c>
      <c r="H103" s="17" t="s">
        <v>1</v>
      </c>
      <c r="I103" s="18" t="s">
        <v>882</v>
      </c>
      <c r="J103" s="19" t="s">
        <v>883</v>
      </c>
      <c r="K103" s="53" t="s">
        <v>916</v>
      </c>
      <c r="L103" s="39" t="s">
        <v>884</v>
      </c>
      <c r="M103" s="20" t="s">
        <v>885</v>
      </c>
      <c r="S103" s="38"/>
      <c r="AA103" s="16"/>
      <c r="AM103" s="16"/>
    </row>
    <row r="104" spans="1:39" s="14" customFormat="1" ht="25" customHeight="1" x14ac:dyDescent="0.25">
      <c r="A104" s="58" t="s">
        <v>890</v>
      </c>
      <c r="B104" s="59"/>
      <c r="C104" s="59"/>
      <c r="D104" s="59"/>
      <c r="E104" s="59"/>
      <c r="F104" s="60"/>
      <c r="H104" s="58" t="s">
        <v>893</v>
      </c>
      <c r="I104" s="59"/>
      <c r="J104" s="59"/>
      <c r="K104" s="59"/>
      <c r="L104" s="59"/>
      <c r="M104" s="60"/>
      <c r="S104" s="38"/>
      <c r="AA104" s="16"/>
      <c r="AM104" s="16"/>
    </row>
    <row r="105" spans="1:39" s="14" customFormat="1" ht="25" customHeight="1" x14ac:dyDescent="0.25">
      <c r="A105" s="22" t="s">
        <v>603</v>
      </c>
      <c r="B105" s="23" t="e">
        <f>VLOOKUP(A105,#REF!,2,FALSE)</f>
        <v>#REF!</v>
      </c>
      <c r="C105" s="24" t="e">
        <f>VLOOKUP(A105,#REF!,3,FALSE)</f>
        <v>#REF!</v>
      </c>
      <c r="D105" s="24" t="e">
        <f>VLOOKUP(A105,#REF!,4,FALSE)</f>
        <v>#REF!</v>
      </c>
      <c r="E105" s="40" t="e">
        <f>VLOOKUP(A105,#REF!,5,FALSE)</f>
        <v>#REF!</v>
      </c>
      <c r="F105" s="25" t="e">
        <f t="shared" ref="F105:F168" si="8">(E105-D105)/E105</f>
        <v>#REF!</v>
      </c>
      <c r="H105" s="22" t="s">
        <v>632</v>
      </c>
      <c r="I105" s="23" t="e">
        <f>VLOOKUP(H105,#REF!,2,FALSE)</f>
        <v>#REF!</v>
      </c>
      <c r="J105" s="24" t="e">
        <f>VLOOKUP(H105,#REF!,3,FALSE)</f>
        <v>#REF!</v>
      </c>
      <c r="K105" s="24" t="e">
        <f>VLOOKUP(H105,#REF!,4,FALSE)</f>
        <v>#REF!</v>
      </c>
      <c r="L105" s="40" t="e">
        <f>VLOOKUP(H105,#REF!,5,FALSE)</f>
        <v>#REF!</v>
      </c>
      <c r="M105" s="25" t="e">
        <f t="shared" ref="M105" si="9">(L105-K105)/L105</f>
        <v>#REF!</v>
      </c>
      <c r="S105" s="38"/>
      <c r="AA105" s="16"/>
      <c r="AM105" s="16"/>
    </row>
    <row r="106" spans="1:39" s="14" customFormat="1" ht="25" customHeight="1" x14ac:dyDescent="0.25">
      <c r="A106" s="26" t="s">
        <v>857</v>
      </c>
      <c r="B106" s="23" t="e">
        <f>VLOOKUP(A106,#REF!,2,FALSE)</f>
        <v>#REF!</v>
      </c>
      <c r="C106" s="28" t="e">
        <f>VLOOKUP(A106,#REF!,3,FALSE)</f>
        <v>#REF!</v>
      </c>
      <c r="D106" s="28" t="e">
        <f>VLOOKUP(A106,#REF!,4,FALSE)</f>
        <v>#REF!</v>
      </c>
      <c r="E106" s="41" t="e">
        <f>VLOOKUP(A106,#REF!,5,FALSE)</f>
        <v>#REF!</v>
      </c>
      <c r="F106" s="29" t="e">
        <f t="shared" si="8"/>
        <v>#REF!</v>
      </c>
      <c r="H106" s="58" t="s">
        <v>899</v>
      </c>
      <c r="I106" s="59"/>
      <c r="J106" s="59"/>
      <c r="K106" s="59"/>
      <c r="L106" s="59"/>
      <c r="M106" s="60"/>
      <c r="S106" s="38"/>
      <c r="AA106" s="16"/>
      <c r="AM106" s="16"/>
    </row>
    <row r="107" spans="1:39" s="14" customFormat="1" ht="25" customHeight="1" x14ac:dyDescent="0.25">
      <c r="A107" s="22" t="s">
        <v>775</v>
      </c>
      <c r="B107" s="23" t="e">
        <f>VLOOKUP(A107,#REF!,2,FALSE)</f>
        <v>#REF!</v>
      </c>
      <c r="C107" s="24" t="e">
        <f>VLOOKUP(A107,#REF!,3,FALSE)</f>
        <v>#REF!</v>
      </c>
      <c r="D107" s="24" t="e">
        <f>VLOOKUP(A107,#REF!,4,FALSE)</f>
        <v>#REF!</v>
      </c>
      <c r="E107" s="40" t="e">
        <f>VLOOKUP(A107,#REF!,5,FALSE)</f>
        <v>#REF!</v>
      </c>
      <c r="F107" s="25" t="e">
        <f t="shared" si="8"/>
        <v>#REF!</v>
      </c>
      <c r="H107" s="22" t="s">
        <v>641</v>
      </c>
      <c r="I107" s="23" t="e">
        <f>VLOOKUP(H107,#REF!,2,FALSE)</f>
        <v>#REF!</v>
      </c>
      <c r="J107" s="24" t="e">
        <f>VLOOKUP(H107,#REF!,3,FALSE)</f>
        <v>#REF!</v>
      </c>
      <c r="K107" s="24" t="e">
        <f>VLOOKUP(H107,#REF!,4,FALSE)</f>
        <v>#REF!</v>
      </c>
      <c r="L107" s="40" t="e">
        <f>VLOOKUP(H107,#REF!,5,FALSE)</f>
        <v>#REF!</v>
      </c>
      <c r="M107" s="25" t="e">
        <f t="shared" ref="M107:M170" si="10">(L107-K107)/L107</f>
        <v>#REF!</v>
      </c>
      <c r="S107" s="38"/>
    </row>
    <row r="108" spans="1:39" s="14" customFormat="1" ht="25" customHeight="1" x14ac:dyDescent="0.25">
      <c r="A108" s="26" t="s">
        <v>693</v>
      </c>
      <c r="B108" s="23" t="e">
        <f>VLOOKUP(A108,#REF!,2,FALSE)</f>
        <v>#REF!</v>
      </c>
      <c r="C108" s="28" t="e">
        <f>VLOOKUP(A108,#REF!,3,FALSE)</f>
        <v>#REF!</v>
      </c>
      <c r="D108" s="28" t="e">
        <f>VLOOKUP(A108,#REF!,4,FALSE)</f>
        <v>#REF!</v>
      </c>
      <c r="E108" s="41" t="e">
        <f>VLOOKUP(A108,#REF!,5,FALSE)</f>
        <v>#REF!</v>
      </c>
      <c r="F108" s="29" t="e">
        <f t="shared" si="8"/>
        <v>#REF!</v>
      </c>
      <c r="H108" s="26" t="s">
        <v>635</v>
      </c>
      <c r="I108" s="27" t="e">
        <f>VLOOKUP(H108,#REF!,2,FALSE)</f>
        <v>#REF!</v>
      </c>
      <c r="J108" s="28" t="e">
        <f>VLOOKUP(H108,#REF!,3,FALSE)</f>
        <v>#REF!</v>
      </c>
      <c r="K108" s="28" t="e">
        <f>VLOOKUP(H108,#REF!,4,FALSE)</f>
        <v>#REF!</v>
      </c>
      <c r="L108" s="41" t="e">
        <f>VLOOKUP(H108,#REF!,5,FALSE)</f>
        <v>#REF!</v>
      </c>
      <c r="M108" s="29" t="e">
        <f t="shared" si="10"/>
        <v>#REF!</v>
      </c>
      <c r="S108" s="38"/>
      <c r="AA108" s="16"/>
      <c r="AM108" s="16"/>
    </row>
    <row r="109" spans="1:39" s="14" customFormat="1" ht="25" customHeight="1" x14ac:dyDescent="0.25">
      <c r="A109" s="22" t="s">
        <v>855</v>
      </c>
      <c r="B109" s="23" t="e">
        <f>VLOOKUP(A109,#REF!,2,FALSE)</f>
        <v>#REF!</v>
      </c>
      <c r="C109" s="24" t="e">
        <f>VLOOKUP(A109,#REF!,3,FALSE)</f>
        <v>#REF!</v>
      </c>
      <c r="D109" s="24" t="e">
        <f>VLOOKUP(A109,#REF!,4,FALSE)</f>
        <v>#REF!</v>
      </c>
      <c r="E109" s="40" t="e">
        <f>VLOOKUP(A109,#REF!,5,FALSE)</f>
        <v>#REF!</v>
      </c>
      <c r="F109" s="25" t="e">
        <f t="shared" si="8"/>
        <v>#REF!</v>
      </c>
      <c r="H109" s="22" t="s">
        <v>568</v>
      </c>
      <c r="I109" s="23" t="e">
        <f>VLOOKUP(H109,#REF!,2,FALSE)</f>
        <v>#REF!</v>
      </c>
      <c r="J109" s="24" t="e">
        <f>VLOOKUP(H109,#REF!,3,FALSE)</f>
        <v>#REF!</v>
      </c>
      <c r="K109" s="24" t="e">
        <f>VLOOKUP(H109,#REF!,4,FALSE)</f>
        <v>#REF!</v>
      </c>
      <c r="L109" s="40" t="e">
        <f>VLOOKUP(H109,#REF!,5,FALSE)</f>
        <v>#REF!</v>
      </c>
      <c r="M109" s="25" t="e">
        <f t="shared" si="10"/>
        <v>#REF!</v>
      </c>
      <c r="S109" s="38"/>
      <c r="AA109" s="16"/>
      <c r="AM109" s="16"/>
    </row>
    <row r="110" spans="1:39" s="14" customFormat="1" ht="25" customHeight="1" x14ac:dyDescent="0.25">
      <c r="A110" s="26" t="s">
        <v>554</v>
      </c>
      <c r="B110" s="27" t="e">
        <f>VLOOKUP(A110,#REF!,2,FALSE)</f>
        <v>#REF!</v>
      </c>
      <c r="C110" s="28" t="e">
        <f>VLOOKUP(A110,#REF!,3,FALSE)</f>
        <v>#REF!</v>
      </c>
      <c r="D110" s="28" t="e">
        <f>VLOOKUP(A110,#REF!,4,FALSE)</f>
        <v>#REF!</v>
      </c>
      <c r="E110" s="41" t="e">
        <f>VLOOKUP(A110,#REF!,5,FALSE)</f>
        <v>#REF!</v>
      </c>
      <c r="F110" s="29" t="e">
        <f t="shared" si="8"/>
        <v>#REF!</v>
      </c>
      <c r="H110" s="26" t="s">
        <v>623</v>
      </c>
      <c r="I110" s="27" t="e">
        <f>VLOOKUP(H110,#REF!,2,FALSE)</f>
        <v>#REF!</v>
      </c>
      <c r="J110" s="28" t="e">
        <f>VLOOKUP(H110,#REF!,3,FALSE)</f>
        <v>#REF!</v>
      </c>
      <c r="K110" s="28" t="e">
        <f>VLOOKUP(H110,#REF!,4,FALSE)</f>
        <v>#REF!</v>
      </c>
      <c r="L110" s="41" t="e">
        <f>VLOOKUP(H110,#REF!,5,FALSE)</f>
        <v>#REF!</v>
      </c>
      <c r="M110" s="29" t="e">
        <f t="shared" si="10"/>
        <v>#REF!</v>
      </c>
      <c r="N110" s="34"/>
      <c r="S110" s="38"/>
      <c r="AA110" s="16"/>
      <c r="AM110" s="16"/>
    </row>
    <row r="111" spans="1:39" s="14" customFormat="1" ht="25" customHeight="1" x14ac:dyDescent="0.25">
      <c r="A111" s="22" t="s">
        <v>734</v>
      </c>
      <c r="B111" s="23" t="e">
        <f>VLOOKUP(A111,#REF!,2,FALSE)</f>
        <v>#REF!</v>
      </c>
      <c r="C111" s="24" t="e">
        <f>VLOOKUP(A111,#REF!,3,FALSE)</f>
        <v>#REF!</v>
      </c>
      <c r="D111" s="24" t="e">
        <f>VLOOKUP(A111,#REF!,4,FALSE)</f>
        <v>#REF!</v>
      </c>
      <c r="E111" s="40" t="e">
        <f>VLOOKUP(A111,#REF!,5,FALSE)</f>
        <v>#REF!</v>
      </c>
      <c r="F111" s="25" t="e">
        <f t="shared" si="8"/>
        <v>#REF!</v>
      </c>
      <c r="H111" s="22" t="s">
        <v>608</v>
      </c>
      <c r="I111" s="23" t="e">
        <f>VLOOKUP(H111,#REF!,2,FALSE)</f>
        <v>#REF!</v>
      </c>
      <c r="J111" s="24" t="e">
        <f>VLOOKUP(H111,#REF!,3,FALSE)</f>
        <v>#REF!</v>
      </c>
      <c r="K111" s="24" t="e">
        <f>VLOOKUP(H111,#REF!,4,FALSE)</f>
        <v>#REF!</v>
      </c>
      <c r="L111" s="40" t="e">
        <f>VLOOKUP(H111,#REF!,5,FALSE)</f>
        <v>#REF!</v>
      </c>
      <c r="M111" s="25" t="e">
        <f t="shared" si="10"/>
        <v>#REF!</v>
      </c>
      <c r="S111" s="38"/>
      <c r="AA111" s="16"/>
      <c r="AM111" s="16"/>
    </row>
    <row r="112" spans="1:39" s="14" customFormat="1" ht="25" customHeight="1" x14ac:dyDescent="0.25">
      <c r="A112" s="26" t="s">
        <v>656</v>
      </c>
      <c r="B112" s="27" t="e">
        <f>VLOOKUP(A112,#REF!,2,FALSE)</f>
        <v>#REF!</v>
      </c>
      <c r="C112" s="28" t="e">
        <f>VLOOKUP(A112,#REF!,3,FALSE)</f>
        <v>#REF!</v>
      </c>
      <c r="D112" s="28" t="e">
        <f>VLOOKUP(A112,#REF!,4,FALSE)</f>
        <v>#REF!</v>
      </c>
      <c r="E112" s="41" t="e">
        <f>VLOOKUP(A112,#REF!,5,FALSE)</f>
        <v>#REF!</v>
      </c>
      <c r="F112" s="29" t="e">
        <f t="shared" si="8"/>
        <v>#REF!</v>
      </c>
      <c r="H112" s="26" t="s">
        <v>786</v>
      </c>
      <c r="I112" s="27" t="e">
        <f>VLOOKUP(H112,#REF!,2,FALSE)</f>
        <v>#REF!</v>
      </c>
      <c r="J112" s="28" t="e">
        <f>VLOOKUP(H112,#REF!,3,FALSE)</f>
        <v>#REF!</v>
      </c>
      <c r="K112" s="28" t="e">
        <f>VLOOKUP(H112,#REF!,4,FALSE)</f>
        <v>#REF!</v>
      </c>
      <c r="L112" s="41" t="e">
        <f>VLOOKUP(H112,#REF!,5,FALSE)</f>
        <v>#REF!</v>
      </c>
      <c r="M112" s="29" t="e">
        <f t="shared" si="10"/>
        <v>#REF!</v>
      </c>
      <c r="S112" s="38"/>
      <c r="AA112" s="16"/>
      <c r="AM112" s="16"/>
    </row>
    <row r="113" spans="1:39" s="14" customFormat="1" ht="25" customHeight="1" x14ac:dyDescent="0.25">
      <c r="A113" s="22" t="s">
        <v>258</v>
      </c>
      <c r="B113" s="23" t="e">
        <f>VLOOKUP(A113,#REF!,2,FALSE)</f>
        <v>#REF!</v>
      </c>
      <c r="C113" s="24" t="e">
        <f>VLOOKUP(A113,#REF!,3,FALSE)</f>
        <v>#REF!</v>
      </c>
      <c r="D113" s="24" t="e">
        <f>VLOOKUP(A113,#REF!,4,FALSE)</f>
        <v>#REF!</v>
      </c>
      <c r="E113" s="40" t="e">
        <f>VLOOKUP(A113,#REF!,5,FALSE)</f>
        <v>#REF!</v>
      </c>
      <c r="F113" s="25" t="e">
        <f t="shared" si="8"/>
        <v>#REF!</v>
      </c>
      <c r="H113" s="22" t="s">
        <v>517</v>
      </c>
      <c r="I113" s="23" t="e">
        <f>VLOOKUP(H113,#REF!,2,FALSE)</f>
        <v>#REF!</v>
      </c>
      <c r="J113" s="24" t="e">
        <f>VLOOKUP(H113,#REF!,3,FALSE)</f>
        <v>#REF!</v>
      </c>
      <c r="K113" s="24" t="e">
        <f>VLOOKUP(H113,#REF!,4,FALSE)</f>
        <v>#REF!</v>
      </c>
      <c r="L113" s="40" t="e">
        <f>VLOOKUP(H113,#REF!,5,FALSE)</f>
        <v>#REF!</v>
      </c>
      <c r="M113" s="25" t="e">
        <f t="shared" si="10"/>
        <v>#REF!</v>
      </c>
      <c r="S113" s="38"/>
      <c r="AA113" s="16"/>
      <c r="AM113" s="16"/>
    </row>
    <row r="114" spans="1:39" s="14" customFormat="1" ht="25" customHeight="1" x14ac:dyDescent="0.25">
      <c r="A114" s="26" t="s">
        <v>705</v>
      </c>
      <c r="B114" s="27" t="e">
        <f>VLOOKUP(A114,#REF!,2,FALSE)</f>
        <v>#REF!</v>
      </c>
      <c r="C114" s="28" t="e">
        <f>VLOOKUP(A114,#REF!,3,FALSE)</f>
        <v>#REF!</v>
      </c>
      <c r="D114" s="28" t="e">
        <f>VLOOKUP(A114,#REF!,4,FALSE)</f>
        <v>#REF!</v>
      </c>
      <c r="E114" s="41" t="e">
        <f>VLOOKUP(A114,#REF!,5,FALSE)</f>
        <v>#REF!</v>
      </c>
      <c r="F114" s="29" t="e">
        <f t="shared" si="8"/>
        <v>#REF!</v>
      </c>
      <c r="H114" s="26" t="s">
        <v>491</v>
      </c>
      <c r="I114" s="27" t="e">
        <f>VLOOKUP(H114,#REF!,2,FALSE)</f>
        <v>#REF!</v>
      </c>
      <c r="J114" s="28" t="e">
        <f>VLOOKUP(H114,#REF!,3,FALSE)</f>
        <v>#REF!</v>
      </c>
      <c r="K114" s="28" t="e">
        <f>VLOOKUP(H114,#REF!,4,FALSE)</f>
        <v>#REF!</v>
      </c>
      <c r="L114" s="41" t="e">
        <f>VLOOKUP(H114,#REF!,5,FALSE)</f>
        <v>#REF!</v>
      </c>
      <c r="M114" s="29" t="e">
        <f t="shared" si="10"/>
        <v>#REF!</v>
      </c>
      <c r="S114" s="38"/>
      <c r="AA114" s="16"/>
      <c r="AM114" s="16"/>
    </row>
    <row r="115" spans="1:39" s="14" customFormat="1" ht="25" customHeight="1" x14ac:dyDescent="0.25">
      <c r="A115" s="22" t="s">
        <v>637</v>
      </c>
      <c r="B115" s="23" t="e">
        <f>VLOOKUP(A115,#REF!,2,FALSE)</f>
        <v>#REF!</v>
      </c>
      <c r="C115" s="24" t="e">
        <f>VLOOKUP(A115,#REF!,3,FALSE)</f>
        <v>#REF!</v>
      </c>
      <c r="D115" s="24" t="e">
        <f>VLOOKUP(A115,#REF!,4,FALSE)</f>
        <v>#REF!</v>
      </c>
      <c r="E115" s="40" t="e">
        <f>VLOOKUP(A115,#REF!,5,FALSE)</f>
        <v>#REF!</v>
      </c>
      <c r="F115" s="25" t="e">
        <f t="shared" si="8"/>
        <v>#REF!</v>
      </c>
      <c r="H115" s="22" t="s">
        <v>529</v>
      </c>
      <c r="I115" s="23" t="e">
        <f>VLOOKUP(H115,#REF!,2,FALSE)</f>
        <v>#REF!</v>
      </c>
      <c r="J115" s="24" t="e">
        <f>VLOOKUP(H115,#REF!,3,FALSE)</f>
        <v>#REF!</v>
      </c>
      <c r="K115" s="24" t="e">
        <f>VLOOKUP(H115,#REF!,4,FALSE)</f>
        <v>#REF!</v>
      </c>
      <c r="L115" s="40" t="e">
        <f>VLOOKUP(H115,#REF!,5,FALSE)</f>
        <v>#REF!</v>
      </c>
      <c r="M115" s="25" t="e">
        <f t="shared" si="10"/>
        <v>#REF!</v>
      </c>
      <c r="S115" s="38"/>
      <c r="AA115" s="16"/>
      <c r="AM115" s="16"/>
    </row>
    <row r="116" spans="1:39" s="14" customFormat="1" ht="25" customHeight="1" x14ac:dyDescent="0.25">
      <c r="A116" s="26" t="s">
        <v>546</v>
      </c>
      <c r="B116" s="27" t="e">
        <f>VLOOKUP(A116,#REF!,2,FALSE)</f>
        <v>#REF!</v>
      </c>
      <c r="C116" s="28" t="e">
        <f>VLOOKUP(A116,#REF!,3,FALSE)</f>
        <v>#REF!</v>
      </c>
      <c r="D116" s="28" t="e">
        <f>VLOOKUP(A116,#REF!,4,FALSE)</f>
        <v>#REF!</v>
      </c>
      <c r="E116" s="41" t="e">
        <f>VLOOKUP(A116,#REF!,5,FALSE)</f>
        <v>#REF!</v>
      </c>
      <c r="F116" s="29" t="e">
        <f t="shared" si="8"/>
        <v>#REF!</v>
      </c>
      <c r="H116" s="26" t="s">
        <v>522</v>
      </c>
      <c r="I116" s="27" t="e">
        <f>VLOOKUP(H116,#REF!,2,FALSE)</f>
        <v>#REF!</v>
      </c>
      <c r="J116" s="28" t="e">
        <f>VLOOKUP(H116,#REF!,3,FALSE)</f>
        <v>#REF!</v>
      </c>
      <c r="K116" s="28" t="e">
        <f>VLOOKUP(H116,#REF!,4,FALSE)</f>
        <v>#REF!</v>
      </c>
      <c r="L116" s="41" t="e">
        <f>VLOOKUP(H116,#REF!,5,FALSE)</f>
        <v>#REF!</v>
      </c>
      <c r="M116" s="29" t="e">
        <f t="shared" si="10"/>
        <v>#REF!</v>
      </c>
      <c r="S116" s="38"/>
      <c r="AA116" s="16"/>
      <c r="AM116" s="16"/>
    </row>
    <row r="117" spans="1:39" s="14" customFormat="1" ht="25" customHeight="1" x14ac:dyDescent="0.25">
      <c r="A117" s="22" t="s">
        <v>856</v>
      </c>
      <c r="B117" s="23" t="e">
        <f>VLOOKUP(A117,#REF!,2,FALSE)</f>
        <v>#REF!</v>
      </c>
      <c r="C117" s="24" t="e">
        <f>VLOOKUP(A117,#REF!,3,FALSE)</f>
        <v>#REF!</v>
      </c>
      <c r="D117" s="24" t="e">
        <f>VLOOKUP(A117,#REF!,4,FALSE)</f>
        <v>#REF!</v>
      </c>
      <c r="E117" s="40" t="e">
        <f>VLOOKUP(A117,#REF!,5,FALSE)</f>
        <v>#REF!</v>
      </c>
      <c r="F117" s="25" t="e">
        <f t="shared" si="8"/>
        <v>#REF!</v>
      </c>
      <c r="H117" s="22" t="s">
        <v>808</v>
      </c>
      <c r="I117" s="23" t="e">
        <f>VLOOKUP(H117,#REF!,2,FALSE)</f>
        <v>#REF!</v>
      </c>
      <c r="J117" s="24" t="e">
        <f>VLOOKUP(H117,#REF!,3,FALSE)</f>
        <v>#REF!</v>
      </c>
      <c r="K117" s="24" t="e">
        <f>VLOOKUP(H117,#REF!,4,FALSE)</f>
        <v>#REF!</v>
      </c>
      <c r="L117" s="40" t="e">
        <f>VLOOKUP(H117,#REF!,5,FALSE)</f>
        <v>#REF!</v>
      </c>
      <c r="M117" s="25" t="e">
        <f t="shared" si="10"/>
        <v>#REF!</v>
      </c>
      <c r="S117" s="38"/>
      <c r="AA117" s="16"/>
      <c r="AM117" s="16"/>
    </row>
    <row r="118" spans="1:39" s="14" customFormat="1" ht="25" customHeight="1" x14ac:dyDescent="0.25">
      <c r="A118" s="26" t="s">
        <v>450</v>
      </c>
      <c r="B118" s="27" t="e">
        <f>VLOOKUP(A118,#REF!,2,FALSE)</f>
        <v>#REF!</v>
      </c>
      <c r="C118" s="28" t="e">
        <f>VLOOKUP(A118,#REF!,3,FALSE)</f>
        <v>#REF!</v>
      </c>
      <c r="D118" s="28" t="e">
        <f>VLOOKUP(A118,#REF!,4,FALSE)</f>
        <v>#REF!</v>
      </c>
      <c r="E118" s="41" t="e">
        <f>VLOOKUP(A118,#REF!,5,FALSE)</f>
        <v>#REF!</v>
      </c>
      <c r="F118" s="29" t="e">
        <f t="shared" si="8"/>
        <v>#REF!</v>
      </c>
      <c r="H118" s="26" t="s">
        <v>557</v>
      </c>
      <c r="I118" s="27" t="e">
        <f>VLOOKUP(H118,#REF!,2,FALSE)</f>
        <v>#REF!</v>
      </c>
      <c r="J118" s="28" t="e">
        <f>VLOOKUP(H118,#REF!,3,FALSE)</f>
        <v>#REF!</v>
      </c>
      <c r="K118" s="28" t="e">
        <f>VLOOKUP(H118,#REF!,4,FALSE)</f>
        <v>#REF!</v>
      </c>
      <c r="L118" s="41" t="e">
        <f>VLOOKUP(H118,#REF!,5,FALSE)</f>
        <v>#REF!</v>
      </c>
      <c r="M118" s="29" t="e">
        <f t="shared" si="10"/>
        <v>#REF!</v>
      </c>
      <c r="S118" s="38"/>
      <c r="AA118" s="16"/>
      <c r="AM118" s="16"/>
    </row>
    <row r="119" spans="1:39" s="14" customFormat="1" ht="25" customHeight="1" x14ac:dyDescent="0.25">
      <c r="A119" s="22" t="s">
        <v>576</v>
      </c>
      <c r="B119" s="23" t="e">
        <f>VLOOKUP(A119,#REF!,2,FALSE)</f>
        <v>#REF!</v>
      </c>
      <c r="C119" s="24" t="e">
        <f>VLOOKUP(A119,#REF!,3,FALSE)</f>
        <v>#REF!</v>
      </c>
      <c r="D119" s="24" t="e">
        <f>VLOOKUP(A119,#REF!,4,FALSE)</f>
        <v>#REF!</v>
      </c>
      <c r="E119" s="40" t="e">
        <f>VLOOKUP(A119,#REF!,5,FALSE)</f>
        <v>#REF!</v>
      </c>
      <c r="F119" s="25" t="e">
        <f t="shared" si="8"/>
        <v>#REF!</v>
      </c>
      <c r="H119" s="22" t="s">
        <v>503</v>
      </c>
      <c r="I119" s="23" t="e">
        <f>VLOOKUP(H119,#REF!,2,FALSE)</f>
        <v>#REF!</v>
      </c>
      <c r="J119" s="24" t="e">
        <f>VLOOKUP(H119,#REF!,3,FALSE)</f>
        <v>#REF!</v>
      </c>
      <c r="K119" s="24" t="e">
        <f>VLOOKUP(H119,#REF!,4,FALSE)</f>
        <v>#REF!</v>
      </c>
      <c r="L119" s="40" t="e">
        <f>VLOOKUP(H119,#REF!,5,FALSE)</f>
        <v>#REF!</v>
      </c>
      <c r="M119" s="25" t="e">
        <f t="shared" si="10"/>
        <v>#REF!</v>
      </c>
      <c r="S119" s="38"/>
      <c r="AA119" s="16"/>
      <c r="AM119" s="16"/>
    </row>
    <row r="120" spans="1:39" s="14" customFormat="1" ht="25" customHeight="1" x14ac:dyDescent="0.25">
      <c r="A120" s="58" t="s">
        <v>897</v>
      </c>
      <c r="B120" s="59"/>
      <c r="C120" s="59"/>
      <c r="D120" s="59"/>
      <c r="E120" s="59"/>
      <c r="F120" s="60"/>
      <c r="H120" s="26" t="s">
        <v>612</v>
      </c>
      <c r="I120" s="27" t="e">
        <f>VLOOKUP(H120,#REF!,2,FALSE)</f>
        <v>#REF!</v>
      </c>
      <c r="J120" s="28" t="e">
        <f>VLOOKUP(H120,#REF!,3,FALSE)</f>
        <v>#REF!</v>
      </c>
      <c r="K120" s="28" t="e">
        <f>VLOOKUP(H120,#REF!,4,FALSE)</f>
        <v>#REF!</v>
      </c>
      <c r="L120" s="41" t="e">
        <f>VLOOKUP(H120,#REF!,5,FALSE)</f>
        <v>#REF!</v>
      </c>
      <c r="M120" s="29" t="e">
        <f t="shared" si="10"/>
        <v>#REF!</v>
      </c>
      <c r="S120" s="38"/>
      <c r="AA120" s="16"/>
      <c r="AM120" s="16"/>
    </row>
    <row r="121" spans="1:39" s="14" customFormat="1" ht="25" customHeight="1" x14ac:dyDescent="0.25">
      <c r="A121" s="22" t="s">
        <v>528</v>
      </c>
      <c r="B121" s="23" t="e">
        <f>VLOOKUP(A121,#REF!,2,FALSE)</f>
        <v>#REF!</v>
      </c>
      <c r="C121" s="24" t="e">
        <f>VLOOKUP(A121,#REF!,3,FALSE)</f>
        <v>#REF!</v>
      </c>
      <c r="D121" s="24" t="e">
        <f>VLOOKUP(A121,#REF!,4,FALSE)</f>
        <v>#REF!</v>
      </c>
      <c r="E121" s="40" t="e">
        <f>VLOOKUP(A121,#REF!,5,FALSE)</f>
        <v>#REF!</v>
      </c>
      <c r="F121" s="25" t="e">
        <f t="shared" si="8"/>
        <v>#REF!</v>
      </c>
      <c r="H121" s="22" t="s">
        <v>810</v>
      </c>
      <c r="I121" s="23" t="e">
        <f>VLOOKUP(H121,#REF!,2,FALSE)</f>
        <v>#REF!</v>
      </c>
      <c r="J121" s="24" t="e">
        <f>VLOOKUP(H121,#REF!,3,FALSE)</f>
        <v>#REF!</v>
      </c>
      <c r="K121" s="24" t="e">
        <f>VLOOKUP(H121,#REF!,4,FALSE)</f>
        <v>#REF!</v>
      </c>
      <c r="L121" s="40" t="e">
        <f>VLOOKUP(H121,#REF!,5,FALSE)</f>
        <v>#REF!</v>
      </c>
      <c r="M121" s="25" t="e">
        <f t="shared" si="10"/>
        <v>#REF!</v>
      </c>
      <c r="S121" s="38"/>
      <c r="AA121" s="16"/>
      <c r="AM121" s="16"/>
    </row>
    <row r="122" spans="1:39" s="14" customFormat="1" ht="25" customHeight="1" x14ac:dyDescent="0.25">
      <c r="A122" s="26" t="s">
        <v>853</v>
      </c>
      <c r="B122" s="27" t="e">
        <f>VLOOKUP(A122,#REF!,2,FALSE)</f>
        <v>#REF!</v>
      </c>
      <c r="C122" s="28" t="e">
        <f>VLOOKUP(A122,#REF!,3,FALSE)</f>
        <v>#REF!</v>
      </c>
      <c r="D122" s="28" t="e">
        <f>VLOOKUP(A122,#REF!,4,FALSE)</f>
        <v>#REF!</v>
      </c>
      <c r="E122" s="41" t="e">
        <f>VLOOKUP(A122,#REF!,5,FALSE)</f>
        <v>#REF!</v>
      </c>
      <c r="F122" s="29" t="e">
        <f t="shared" si="8"/>
        <v>#REF!</v>
      </c>
      <c r="H122" s="26" t="s">
        <v>776</v>
      </c>
      <c r="I122" s="27" t="e">
        <f>VLOOKUP(H122,#REF!,2,FALSE)</f>
        <v>#REF!</v>
      </c>
      <c r="J122" s="28" t="e">
        <f>VLOOKUP(H122,#REF!,3,FALSE)</f>
        <v>#REF!</v>
      </c>
      <c r="K122" s="28" t="e">
        <f>VLOOKUP(H122,#REF!,4,FALSE)</f>
        <v>#REF!</v>
      </c>
      <c r="L122" s="41" t="e">
        <f>VLOOKUP(H122,#REF!,5,FALSE)</f>
        <v>#REF!</v>
      </c>
      <c r="M122" s="29" t="e">
        <f t="shared" si="10"/>
        <v>#REF!</v>
      </c>
      <c r="S122" s="38"/>
      <c r="AA122" s="16"/>
      <c r="AM122" s="16"/>
    </row>
    <row r="123" spans="1:39" s="14" customFormat="1" ht="25" customHeight="1" x14ac:dyDescent="0.25">
      <c r="A123" s="22" t="s">
        <v>811</v>
      </c>
      <c r="B123" s="23" t="e">
        <f>VLOOKUP(A123,#REF!,2,FALSE)</f>
        <v>#REF!</v>
      </c>
      <c r="C123" s="24" t="e">
        <f>VLOOKUP(A123,#REF!,3,FALSE)</f>
        <v>#REF!</v>
      </c>
      <c r="D123" s="24" t="e">
        <f>VLOOKUP(A123,#REF!,4,FALSE)</f>
        <v>#REF!</v>
      </c>
      <c r="E123" s="40" t="e">
        <f>VLOOKUP(A123,#REF!,5,FALSE)</f>
        <v>#REF!</v>
      </c>
      <c r="F123" s="25" t="e">
        <f t="shared" si="8"/>
        <v>#REF!</v>
      </c>
      <c r="H123" s="22" t="s">
        <v>777</v>
      </c>
      <c r="I123" s="23" t="e">
        <f>VLOOKUP(H123,#REF!,2,FALSE)</f>
        <v>#REF!</v>
      </c>
      <c r="J123" s="24" t="e">
        <f>VLOOKUP(H123,#REF!,3,FALSE)</f>
        <v>#REF!</v>
      </c>
      <c r="K123" s="24" t="e">
        <f>VLOOKUP(H123,#REF!,4,FALSE)</f>
        <v>#REF!</v>
      </c>
      <c r="L123" s="40" t="e">
        <f>VLOOKUP(H123,#REF!,5,FALSE)</f>
        <v>#REF!</v>
      </c>
      <c r="M123" s="25" t="e">
        <f t="shared" si="10"/>
        <v>#REF!</v>
      </c>
      <c r="S123" s="38"/>
      <c r="AA123" s="16"/>
      <c r="AM123" s="16"/>
    </row>
    <row r="124" spans="1:39" s="14" customFormat="1" ht="25" customHeight="1" x14ac:dyDescent="0.25">
      <c r="A124" s="26" t="s">
        <v>660</v>
      </c>
      <c r="B124" s="27" t="e">
        <f>VLOOKUP(A124,#REF!,2,FALSE)</f>
        <v>#REF!</v>
      </c>
      <c r="C124" s="28" t="e">
        <f>VLOOKUP(A124,#REF!,3,FALSE)</f>
        <v>#REF!</v>
      </c>
      <c r="D124" s="28" t="e">
        <f>VLOOKUP(A124,#REF!,4,FALSE)</f>
        <v>#REF!</v>
      </c>
      <c r="E124" s="41" t="e">
        <f>VLOOKUP(A124,#REF!,5,FALSE)</f>
        <v>#REF!</v>
      </c>
      <c r="F124" s="29" t="e">
        <f t="shared" si="8"/>
        <v>#REF!</v>
      </c>
      <c r="H124" s="58" t="s">
        <v>902</v>
      </c>
      <c r="I124" s="59"/>
      <c r="J124" s="59"/>
      <c r="K124" s="59"/>
      <c r="L124" s="59"/>
      <c r="M124" s="60"/>
      <c r="S124" s="38"/>
      <c r="AA124" s="16"/>
      <c r="AM124" s="16"/>
    </row>
    <row r="125" spans="1:39" s="14" customFormat="1" ht="25" customHeight="1" x14ac:dyDescent="0.25">
      <c r="A125" s="22" t="s">
        <v>849</v>
      </c>
      <c r="B125" s="23" t="e">
        <f>VLOOKUP(A125,#REF!,2,FALSE)</f>
        <v>#REF!</v>
      </c>
      <c r="C125" s="24" t="e">
        <f>VLOOKUP(A125,#REF!,3,FALSE)</f>
        <v>#REF!</v>
      </c>
      <c r="D125" s="24" t="e">
        <f>VLOOKUP(A125,#REF!,4,FALSE)</f>
        <v>#REF!</v>
      </c>
      <c r="E125" s="40" t="e">
        <f>VLOOKUP(A125,#REF!,5,FALSE)</f>
        <v>#REF!</v>
      </c>
      <c r="F125" s="25" t="e">
        <f t="shared" si="8"/>
        <v>#REF!</v>
      </c>
      <c r="H125" s="22" t="s">
        <v>690</v>
      </c>
      <c r="I125" s="23" t="e">
        <f>VLOOKUP(H125,#REF!,2,FALSE)</f>
        <v>#REF!</v>
      </c>
      <c r="J125" s="24" t="e">
        <f>VLOOKUP(H125,#REF!,3,FALSE)</f>
        <v>#REF!</v>
      </c>
      <c r="K125" s="24" t="e">
        <f>VLOOKUP(H125,#REF!,4,FALSE)</f>
        <v>#REF!</v>
      </c>
      <c r="L125" s="40" t="e">
        <f>VLOOKUP(H125,#REF!,5,FALSE)</f>
        <v>#REF!</v>
      </c>
      <c r="M125" s="25" t="e">
        <f t="shared" si="10"/>
        <v>#REF!</v>
      </c>
      <c r="S125" s="38"/>
      <c r="AA125" s="16"/>
      <c r="AM125" s="16"/>
    </row>
    <row r="126" spans="1:39" s="14" customFormat="1" ht="25" customHeight="1" x14ac:dyDescent="0.25">
      <c r="A126" s="26" t="s">
        <v>682</v>
      </c>
      <c r="B126" s="27" t="e">
        <f>VLOOKUP(A126,#REF!,2,FALSE)</f>
        <v>#REF!</v>
      </c>
      <c r="C126" s="28" t="e">
        <f>VLOOKUP(A126,#REF!,3,FALSE)</f>
        <v>#REF!</v>
      </c>
      <c r="D126" s="28" t="e">
        <f>VLOOKUP(A126,#REF!,4,FALSE)</f>
        <v>#REF!</v>
      </c>
      <c r="E126" s="41" t="e">
        <f>VLOOKUP(A126,#REF!,5,FALSE)</f>
        <v>#REF!</v>
      </c>
      <c r="F126" s="29" t="e">
        <f t="shared" si="8"/>
        <v>#REF!</v>
      </c>
      <c r="H126" s="26" t="s">
        <v>771</v>
      </c>
      <c r="I126" s="27" t="e">
        <f>VLOOKUP(H126,#REF!,2,FALSE)</f>
        <v>#REF!</v>
      </c>
      <c r="J126" s="28" t="e">
        <f>VLOOKUP(H126,#REF!,3,FALSE)</f>
        <v>#REF!</v>
      </c>
      <c r="K126" s="28" t="e">
        <f>VLOOKUP(H126,#REF!,4,FALSE)</f>
        <v>#REF!</v>
      </c>
      <c r="L126" s="41" t="e">
        <f>VLOOKUP(H126,#REF!,5,FALSE)</f>
        <v>#REF!</v>
      </c>
      <c r="M126" s="29" t="e">
        <f t="shared" si="10"/>
        <v>#REF!</v>
      </c>
      <c r="S126" s="38"/>
      <c r="AA126" s="16"/>
      <c r="AM126" s="16"/>
    </row>
    <row r="127" spans="1:39" s="14" customFormat="1" ht="25" customHeight="1" x14ac:dyDescent="0.25">
      <c r="A127" s="22" t="s">
        <v>627</v>
      </c>
      <c r="B127" s="23" t="e">
        <f>VLOOKUP(A127,#REF!,2,FALSE)</f>
        <v>#REF!</v>
      </c>
      <c r="C127" s="24" t="e">
        <f>VLOOKUP(A127,#REF!,3,FALSE)</f>
        <v>#REF!</v>
      </c>
      <c r="D127" s="24" t="e">
        <f>VLOOKUP(A127,#REF!,4,FALSE)</f>
        <v>#REF!</v>
      </c>
      <c r="E127" s="40" t="e">
        <f>VLOOKUP(A127,#REF!,5,FALSE)</f>
        <v>#REF!</v>
      </c>
      <c r="F127" s="25" t="e">
        <f t="shared" si="8"/>
        <v>#REF!</v>
      </c>
      <c r="H127" s="22" t="s">
        <v>537</v>
      </c>
      <c r="I127" s="23" t="e">
        <f>VLOOKUP(H127,#REF!,2,FALSE)</f>
        <v>#REF!</v>
      </c>
      <c r="J127" s="24" t="e">
        <f>VLOOKUP(H127,#REF!,3,FALSE)</f>
        <v>#REF!</v>
      </c>
      <c r="K127" s="24" t="e">
        <f>VLOOKUP(H127,#REF!,4,FALSE)</f>
        <v>#REF!</v>
      </c>
      <c r="L127" s="40" t="e">
        <f>VLOOKUP(H127,#REF!,5,FALSE)</f>
        <v>#REF!</v>
      </c>
      <c r="M127" s="25" t="e">
        <f t="shared" si="10"/>
        <v>#REF!</v>
      </c>
      <c r="S127" s="38"/>
      <c r="AA127" s="16"/>
      <c r="AM127" s="16"/>
    </row>
    <row r="128" spans="1:39" s="14" customFormat="1" ht="25" customHeight="1" x14ac:dyDescent="0.25">
      <c r="A128" s="26" t="s">
        <v>552</v>
      </c>
      <c r="B128" s="27" t="e">
        <f>VLOOKUP(A128,#REF!,2,FALSE)</f>
        <v>#REF!</v>
      </c>
      <c r="C128" s="28" t="e">
        <f>VLOOKUP(A128,#REF!,3,FALSE)</f>
        <v>#REF!</v>
      </c>
      <c r="D128" s="28" t="e">
        <f>VLOOKUP(A128,#REF!,4,FALSE)</f>
        <v>#REF!</v>
      </c>
      <c r="E128" s="41" t="e">
        <f>VLOOKUP(A128,#REF!,5,FALSE)</f>
        <v>#REF!</v>
      </c>
      <c r="F128" s="29" t="e">
        <f t="shared" si="8"/>
        <v>#REF!</v>
      </c>
      <c r="H128" s="26" t="s">
        <v>556</v>
      </c>
      <c r="I128" s="27" t="e">
        <f>VLOOKUP(H128,#REF!,2,FALSE)</f>
        <v>#REF!</v>
      </c>
      <c r="J128" s="28" t="e">
        <f>VLOOKUP(H128,#REF!,3,FALSE)</f>
        <v>#REF!</v>
      </c>
      <c r="K128" s="28" t="e">
        <f>VLOOKUP(H128,#REF!,4,FALSE)</f>
        <v>#REF!</v>
      </c>
      <c r="L128" s="41" t="e">
        <f>VLOOKUP(H128,#REF!,5,FALSE)</f>
        <v>#REF!</v>
      </c>
      <c r="M128" s="29" t="e">
        <f t="shared" si="10"/>
        <v>#REF!</v>
      </c>
      <c r="S128" s="38"/>
      <c r="AA128" s="16"/>
      <c r="AM128" s="16"/>
    </row>
    <row r="129" spans="1:39" s="14" customFormat="1" ht="25" customHeight="1" x14ac:dyDescent="0.25">
      <c r="A129" s="22" t="s">
        <v>504</v>
      </c>
      <c r="B129" s="23" t="e">
        <f>VLOOKUP(A129,#REF!,2,FALSE)</f>
        <v>#REF!</v>
      </c>
      <c r="C129" s="24" t="e">
        <f>VLOOKUP(A129,#REF!,3,FALSE)</f>
        <v>#REF!</v>
      </c>
      <c r="D129" s="24" t="e">
        <f>VLOOKUP(A129,#REF!,4,FALSE)</f>
        <v>#REF!</v>
      </c>
      <c r="E129" s="40" t="e">
        <f>VLOOKUP(A129,#REF!,5,FALSE)</f>
        <v>#REF!</v>
      </c>
      <c r="F129" s="25" t="e">
        <f t="shared" si="8"/>
        <v>#REF!</v>
      </c>
      <c r="H129" s="22" t="s">
        <v>712</v>
      </c>
      <c r="I129" s="23" t="e">
        <f>VLOOKUP(H129,#REF!,2,FALSE)</f>
        <v>#REF!</v>
      </c>
      <c r="J129" s="24" t="e">
        <f>VLOOKUP(H129,#REF!,3,FALSE)</f>
        <v>#REF!</v>
      </c>
      <c r="K129" s="24" t="e">
        <f>VLOOKUP(H129,#REF!,4,FALSE)</f>
        <v>#REF!</v>
      </c>
      <c r="L129" s="40" t="e">
        <f>VLOOKUP(H129,#REF!,5,FALSE)</f>
        <v>#REF!</v>
      </c>
      <c r="M129" s="25" t="e">
        <f t="shared" si="10"/>
        <v>#REF!</v>
      </c>
      <c r="S129" s="38"/>
      <c r="AA129" s="16"/>
      <c r="AM129" s="16"/>
    </row>
    <row r="130" spans="1:39" s="14" customFormat="1" ht="25" customHeight="1" x14ac:dyDescent="0.25">
      <c r="A130" s="26" t="s">
        <v>876</v>
      </c>
      <c r="B130" s="27" t="e">
        <f>VLOOKUP(A130,#REF!,2,FALSE)</f>
        <v>#REF!</v>
      </c>
      <c r="C130" s="28" t="e">
        <f>VLOOKUP(A130,#REF!,3,FALSE)</f>
        <v>#REF!</v>
      </c>
      <c r="D130" s="28" t="e">
        <f>VLOOKUP(A130,#REF!,4,FALSE)</f>
        <v>#REF!</v>
      </c>
      <c r="E130" s="41" t="e">
        <f>VLOOKUP(A130,#REF!,5,FALSE)</f>
        <v>#REF!</v>
      </c>
      <c r="F130" s="29" t="e">
        <f t="shared" si="8"/>
        <v>#REF!</v>
      </c>
      <c r="H130" s="26" t="s">
        <v>360</v>
      </c>
      <c r="I130" s="27" t="e">
        <f>VLOOKUP(H130,#REF!,2,FALSE)</f>
        <v>#REF!</v>
      </c>
      <c r="J130" s="28" t="e">
        <f>VLOOKUP(H130,#REF!,3,FALSE)</f>
        <v>#REF!</v>
      </c>
      <c r="K130" s="28" t="e">
        <f>VLOOKUP(H130,#REF!,4,FALSE)</f>
        <v>#REF!</v>
      </c>
      <c r="L130" s="41" t="e">
        <f>VLOOKUP(H130,#REF!,5,FALSE)</f>
        <v>#REF!</v>
      </c>
      <c r="M130" s="29" t="e">
        <f t="shared" si="10"/>
        <v>#REF!</v>
      </c>
      <c r="S130" s="38"/>
      <c r="AA130" s="16"/>
      <c r="AM130" s="16"/>
    </row>
    <row r="131" spans="1:39" s="14" customFormat="1" ht="25" customHeight="1" x14ac:dyDescent="0.25">
      <c r="A131" s="22" t="s">
        <v>613</v>
      </c>
      <c r="B131" s="23" t="e">
        <f>VLOOKUP(A131,#REF!,2,FALSE)</f>
        <v>#REF!</v>
      </c>
      <c r="C131" s="24" t="e">
        <f>VLOOKUP(A131,#REF!,3,FALSE)</f>
        <v>#REF!</v>
      </c>
      <c r="D131" s="24" t="e">
        <f>VLOOKUP(A131,#REF!,4,FALSE)</f>
        <v>#REF!</v>
      </c>
      <c r="E131" s="40" t="e">
        <f>VLOOKUP(A131,#REF!,5,FALSE)</f>
        <v>#REF!</v>
      </c>
      <c r="F131" s="25" t="e">
        <f t="shared" si="8"/>
        <v>#REF!</v>
      </c>
      <c r="H131" s="22" t="s">
        <v>436</v>
      </c>
      <c r="I131" s="23" t="e">
        <f>VLOOKUP(H131,#REF!,2,FALSE)</f>
        <v>#REF!</v>
      </c>
      <c r="J131" s="24" t="e">
        <f>VLOOKUP(H131,#REF!,3,FALSE)</f>
        <v>#REF!</v>
      </c>
      <c r="K131" s="24" t="e">
        <f>VLOOKUP(H131,#REF!,4,FALSE)</f>
        <v>#REF!</v>
      </c>
      <c r="L131" s="40" t="e">
        <f>VLOOKUP(H131,#REF!,5,FALSE)</f>
        <v>#REF!</v>
      </c>
      <c r="M131" s="25" t="e">
        <f t="shared" si="10"/>
        <v>#REF!</v>
      </c>
      <c r="S131" s="38"/>
      <c r="AA131" s="16"/>
      <c r="AM131" s="16"/>
    </row>
    <row r="132" spans="1:39" s="14" customFormat="1" ht="25" customHeight="1" x14ac:dyDescent="0.25">
      <c r="A132" s="26" t="s">
        <v>95</v>
      </c>
      <c r="B132" s="27" t="e">
        <f>VLOOKUP(A132,#REF!,2,FALSE)</f>
        <v>#REF!</v>
      </c>
      <c r="C132" s="28" t="e">
        <f>VLOOKUP(A132,#REF!,3,FALSE)</f>
        <v>#REF!</v>
      </c>
      <c r="D132" s="28" t="e">
        <f>VLOOKUP(A132,#REF!,4,FALSE)</f>
        <v>#REF!</v>
      </c>
      <c r="E132" s="41" t="e">
        <f>VLOOKUP(A132,#REF!,5,FALSE)</f>
        <v>#REF!</v>
      </c>
      <c r="F132" s="29" t="e">
        <f t="shared" si="8"/>
        <v>#REF!</v>
      </c>
      <c r="H132" s="26" t="s">
        <v>838</v>
      </c>
      <c r="I132" s="27" t="e">
        <f>VLOOKUP(H132,#REF!,2,FALSE)</f>
        <v>#REF!</v>
      </c>
      <c r="J132" s="28" t="e">
        <f>VLOOKUP(H132,#REF!,3,FALSE)</f>
        <v>#REF!</v>
      </c>
      <c r="K132" s="28" t="e">
        <f>VLOOKUP(H132,#REF!,4,FALSE)</f>
        <v>#REF!</v>
      </c>
      <c r="L132" s="41" t="e">
        <f>VLOOKUP(H132,#REF!,5,FALSE)</f>
        <v>#REF!</v>
      </c>
      <c r="M132" s="29" t="e">
        <f t="shared" si="10"/>
        <v>#REF!</v>
      </c>
      <c r="S132" s="38"/>
      <c r="AA132" s="16"/>
      <c r="AM132" s="16"/>
    </row>
    <row r="133" spans="1:39" s="14" customFormat="1" ht="25" customHeight="1" x14ac:dyDescent="0.25">
      <c r="A133" s="22" t="s">
        <v>715</v>
      </c>
      <c r="B133" s="23" t="e">
        <f>VLOOKUP(A133,#REF!,2,FALSE)</f>
        <v>#REF!</v>
      </c>
      <c r="C133" s="24" t="e">
        <f>VLOOKUP(A133,#REF!,3,FALSE)</f>
        <v>#REF!</v>
      </c>
      <c r="D133" s="24" t="e">
        <f>VLOOKUP(A133,#REF!,4,FALSE)</f>
        <v>#REF!</v>
      </c>
      <c r="E133" s="40" t="e">
        <f>VLOOKUP(A133,#REF!,5,FALSE)</f>
        <v>#REF!</v>
      </c>
      <c r="F133" s="25" t="e">
        <f t="shared" si="8"/>
        <v>#REF!</v>
      </c>
      <c r="H133" s="22" t="s">
        <v>437</v>
      </c>
      <c r="I133" s="23" t="e">
        <f>VLOOKUP(H133,#REF!,2,FALSE)</f>
        <v>#REF!</v>
      </c>
      <c r="J133" s="24" t="e">
        <f>VLOOKUP(H133,#REF!,3,FALSE)</f>
        <v>#REF!</v>
      </c>
      <c r="K133" s="24" t="e">
        <f>VLOOKUP(H133,#REF!,4,FALSE)</f>
        <v>#REF!</v>
      </c>
      <c r="L133" s="40" t="e">
        <f>VLOOKUP(H133,#REF!,5,FALSE)</f>
        <v>#REF!</v>
      </c>
      <c r="M133" s="25" t="e">
        <f t="shared" si="10"/>
        <v>#REF!</v>
      </c>
      <c r="S133" s="38"/>
      <c r="AA133" s="16"/>
      <c r="AM133" s="16"/>
    </row>
    <row r="134" spans="1:39" s="14" customFormat="1" ht="25" customHeight="1" x14ac:dyDescent="0.25">
      <c r="A134" s="26" t="s">
        <v>616</v>
      </c>
      <c r="B134" s="27" t="e">
        <f>VLOOKUP(A134,#REF!,2,FALSE)</f>
        <v>#REF!</v>
      </c>
      <c r="C134" s="28" t="e">
        <f>VLOOKUP(A134,#REF!,3,FALSE)</f>
        <v>#REF!</v>
      </c>
      <c r="D134" s="28" t="e">
        <f>VLOOKUP(A134,#REF!,4,FALSE)</f>
        <v>#REF!</v>
      </c>
      <c r="E134" s="41" t="e">
        <f>VLOOKUP(A134,#REF!,5,FALSE)</f>
        <v>#REF!</v>
      </c>
      <c r="F134" s="29" t="e">
        <f t="shared" si="8"/>
        <v>#REF!</v>
      </c>
      <c r="H134" s="26" t="s">
        <v>837</v>
      </c>
      <c r="I134" s="27" t="e">
        <f>VLOOKUP(H134,#REF!,2,FALSE)</f>
        <v>#REF!</v>
      </c>
      <c r="J134" s="28" t="e">
        <f>VLOOKUP(H134,#REF!,3,FALSE)</f>
        <v>#REF!</v>
      </c>
      <c r="K134" s="28" t="e">
        <f>VLOOKUP(H134,#REF!,4,FALSE)</f>
        <v>#REF!</v>
      </c>
      <c r="L134" s="41" t="e">
        <f>VLOOKUP(H134,#REF!,5,FALSE)</f>
        <v>#REF!</v>
      </c>
      <c r="M134" s="29" t="e">
        <f t="shared" si="10"/>
        <v>#REF!</v>
      </c>
      <c r="S134" s="38"/>
      <c r="AA134" s="16"/>
      <c r="AM134" s="16"/>
    </row>
    <row r="135" spans="1:39" s="14" customFormat="1" ht="25" customHeight="1" x14ac:dyDescent="0.25">
      <c r="A135" s="22" t="s">
        <v>541</v>
      </c>
      <c r="B135" s="23" t="e">
        <f>VLOOKUP(A135,#REF!,2,FALSE)</f>
        <v>#REF!</v>
      </c>
      <c r="C135" s="24" t="e">
        <f>VLOOKUP(A135,#REF!,3,FALSE)</f>
        <v>#REF!</v>
      </c>
      <c r="D135" s="24" t="e">
        <f>VLOOKUP(A135,#REF!,4,FALSE)</f>
        <v>#REF!</v>
      </c>
      <c r="E135" s="40" t="e">
        <f>VLOOKUP(A135,#REF!,5,FALSE)</f>
        <v>#REF!</v>
      </c>
      <c r="F135" s="25" t="e">
        <f t="shared" si="8"/>
        <v>#REF!</v>
      </c>
      <c r="H135" s="22" t="s">
        <v>780</v>
      </c>
      <c r="I135" s="23" t="e">
        <f>VLOOKUP(H135,#REF!,2,FALSE)</f>
        <v>#REF!</v>
      </c>
      <c r="J135" s="24" t="e">
        <f>VLOOKUP(H135,#REF!,3,FALSE)</f>
        <v>#REF!</v>
      </c>
      <c r="K135" s="24" t="e">
        <f>VLOOKUP(H135,#REF!,4,FALSE)</f>
        <v>#REF!</v>
      </c>
      <c r="L135" s="40" t="e">
        <f>VLOOKUP(H135,#REF!,5,FALSE)</f>
        <v>#REF!</v>
      </c>
      <c r="M135" s="25" t="e">
        <f t="shared" si="10"/>
        <v>#REF!</v>
      </c>
      <c r="S135" s="38"/>
      <c r="AA135" s="16"/>
      <c r="AM135" s="16"/>
    </row>
    <row r="136" spans="1:39" s="14" customFormat="1" ht="25" customHeight="1" x14ac:dyDescent="0.25">
      <c r="A136" s="26" t="s">
        <v>718</v>
      </c>
      <c r="B136" s="27" t="e">
        <f>VLOOKUP(A136,#REF!,2,FALSE)</f>
        <v>#REF!</v>
      </c>
      <c r="C136" s="28" t="e">
        <f>VLOOKUP(A136,#REF!,3,FALSE)</f>
        <v>#REF!</v>
      </c>
      <c r="D136" s="28" t="e">
        <f>VLOOKUP(A136,#REF!,4,FALSE)</f>
        <v>#REF!</v>
      </c>
      <c r="E136" s="41" t="e">
        <f>VLOOKUP(A136,#REF!,5,FALSE)</f>
        <v>#REF!</v>
      </c>
      <c r="F136" s="29" t="e">
        <f t="shared" si="8"/>
        <v>#REF!</v>
      </c>
      <c r="H136" s="26" t="s">
        <v>785</v>
      </c>
      <c r="I136" s="27" t="e">
        <f>VLOOKUP(H136,#REF!,2,FALSE)</f>
        <v>#REF!</v>
      </c>
      <c r="J136" s="28" t="e">
        <f>VLOOKUP(H136,#REF!,3,FALSE)</f>
        <v>#REF!</v>
      </c>
      <c r="K136" s="28" t="e">
        <f>VLOOKUP(H136,#REF!,4,FALSE)</f>
        <v>#REF!</v>
      </c>
      <c r="L136" s="41" t="e">
        <f>VLOOKUP(H136,#REF!,5,FALSE)</f>
        <v>#REF!</v>
      </c>
      <c r="M136" s="29" t="e">
        <f t="shared" si="10"/>
        <v>#REF!</v>
      </c>
      <c r="S136" s="38"/>
      <c r="AA136" s="16"/>
      <c r="AM136" s="16"/>
    </row>
    <row r="137" spans="1:39" s="14" customFormat="1" ht="25" customHeight="1" x14ac:dyDescent="0.25">
      <c r="A137" s="22" t="s">
        <v>695</v>
      </c>
      <c r="B137" s="23" t="e">
        <f>VLOOKUP(A137,#REF!,2,FALSE)</f>
        <v>#REF!</v>
      </c>
      <c r="C137" s="24" t="e">
        <f>VLOOKUP(A137,#REF!,3,FALSE)</f>
        <v>#REF!</v>
      </c>
      <c r="D137" s="24" t="e">
        <f>VLOOKUP(A137,#REF!,4,FALSE)</f>
        <v>#REF!</v>
      </c>
      <c r="E137" s="40" t="e">
        <f>VLOOKUP(A137,#REF!,5,FALSE)</f>
        <v>#REF!</v>
      </c>
      <c r="F137" s="25" t="e">
        <f t="shared" si="8"/>
        <v>#REF!</v>
      </c>
      <c r="H137" s="22" t="s">
        <v>784</v>
      </c>
      <c r="I137" s="23" t="e">
        <f>VLOOKUP(H137,#REF!,2,FALSE)</f>
        <v>#REF!</v>
      </c>
      <c r="J137" s="24" t="e">
        <f>VLOOKUP(H137,#REF!,3,FALSE)</f>
        <v>#REF!</v>
      </c>
      <c r="K137" s="24" t="e">
        <f>VLOOKUP(H137,#REF!,4,FALSE)</f>
        <v>#REF!</v>
      </c>
      <c r="L137" s="40" t="e">
        <f>VLOOKUP(H137,#REF!,5,FALSE)</f>
        <v>#REF!</v>
      </c>
      <c r="M137" s="25" t="e">
        <f t="shared" si="10"/>
        <v>#REF!</v>
      </c>
      <c r="S137" s="38"/>
      <c r="AA137" s="16"/>
      <c r="AM137" s="16"/>
    </row>
    <row r="138" spans="1:39" s="14" customFormat="1" ht="25" customHeight="1" x14ac:dyDescent="0.25">
      <c r="A138" s="26" t="s">
        <v>574</v>
      </c>
      <c r="B138" s="27" t="e">
        <f>VLOOKUP(A138,#REF!,2,FALSE)</f>
        <v>#REF!</v>
      </c>
      <c r="C138" s="28" t="e">
        <f>VLOOKUP(A138,#REF!,3,FALSE)</f>
        <v>#REF!</v>
      </c>
      <c r="D138" s="28" t="e">
        <f>VLOOKUP(A138,#REF!,4,FALSE)</f>
        <v>#REF!</v>
      </c>
      <c r="E138" s="41" t="e">
        <f>VLOOKUP(A138,#REF!,5,FALSE)</f>
        <v>#REF!</v>
      </c>
      <c r="F138" s="29" t="e">
        <f t="shared" si="8"/>
        <v>#REF!</v>
      </c>
      <c r="H138" s="26" t="s">
        <v>551</v>
      </c>
      <c r="I138" s="27" t="e">
        <f>VLOOKUP(H138,#REF!,2,FALSE)</f>
        <v>#REF!</v>
      </c>
      <c r="J138" s="28" t="e">
        <f>VLOOKUP(H138,#REF!,3,FALSE)</f>
        <v>#REF!</v>
      </c>
      <c r="K138" s="28" t="e">
        <f>VLOOKUP(H138,#REF!,4,FALSE)</f>
        <v>#REF!</v>
      </c>
      <c r="L138" s="41" t="e">
        <f>VLOOKUP(H138,#REF!,5,FALSE)</f>
        <v>#REF!</v>
      </c>
      <c r="M138" s="29" t="e">
        <f t="shared" si="10"/>
        <v>#REF!</v>
      </c>
      <c r="S138" s="38"/>
      <c r="AA138" s="16"/>
      <c r="AM138" s="16"/>
    </row>
    <row r="139" spans="1:39" s="14" customFormat="1" ht="25" customHeight="1" x14ac:dyDescent="0.25">
      <c r="A139" s="22" t="s">
        <v>451</v>
      </c>
      <c r="B139" s="23" t="e">
        <f>VLOOKUP(A139,#REF!,2,FALSE)</f>
        <v>#REF!</v>
      </c>
      <c r="C139" s="24" t="e">
        <f>VLOOKUP(A139,#REF!,3,FALSE)</f>
        <v>#REF!</v>
      </c>
      <c r="D139" s="24" t="e">
        <f>VLOOKUP(A139,#REF!,4,FALSE)</f>
        <v>#REF!</v>
      </c>
      <c r="E139" s="40" t="e">
        <f>VLOOKUP(A139,#REF!,5,FALSE)</f>
        <v>#REF!</v>
      </c>
      <c r="F139" s="25" t="e">
        <f t="shared" si="8"/>
        <v>#REF!</v>
      </c>
      <c r="H139" s="22" t="s">
        <v>794</v>
      </c>
      <c r="I139" s="23" t="e">
        <f>VLOOKUP(H139,#REF!,2,FALSE)</f>
        <v>#REF!</v>
      </c>
      <c r="J139" s="24" t="e">
        <f>VLOOKUP(H139,#REF!,3,FALSE)</f>
        <v>#REF!</v>
      </c>
      <c r="K139" s="24" t="e">
        <f>VLOOKUP(H139,#REF!,4,FALSE)</f>
        <v>#REF!</v>
      </c>
      <c r="L139" s="40" t="e">
        <f>VLOOKUP(H139,#REF!,5,FALSE)</f>
        <v>#REF!</v>
      </c>
      <c r="M139" s="25" t="e">
        <f t="shared" si="10"/>
        <v>#REF!</v>
      </c>
      <c r="S139" s="38"/>
      <c r="AA139" s="16"/>
      <c r="AM139" s="16"/>
    </row>
    <row r="140" spans="1:39" s="14" customFormat="1" ht="25" customHeight="1" x14ac:dyDescent="0.25">
      <c r="A140" s="26" t="s">
        <v>447</v>
      </c>
      <c r="B140" s="27" t="e">
        <f>VLOOKUP(A140,#REF!,2,FALSE)</f>
        <v>#REF!</v>
      </c>
      <c r="C140" s="28" t="e">
        <f>VLOOKUP(A140,#REF!,3,FALSE)</f>
        <v>#REF!</v>
      </c>
      <c r="D140" s="28" t="e">
        <f>VLOOKUP(A140,#REF!,4,FALSE)</f>
        <v>#REF!</v>
      </c>
      <c r="E140" s="41" t="e">
        <f>VLOOKUP(A140,#REF!,5,FALSE)</f>
        <v>#REF!</v>
      </c>
      <c r="F140" s="29" t="e">
        <f t="shared" si="8"/>
        <v>#REF!</v>
      </c>
      <c r="H140" s="26" t="s">
        <v>599</v>
      </c>
      <c r="I140" s="27" t="e">
        <f>VLOOKUP(H140,#REF!,2,FALSE)</f>
        <v>#REF!</v>
      </c>
      <c r="J140" s="28" t="e">
        <f>VLOOKUP(H140,#REF!,3,FALSE)</f>
        <v>#REF!</v>
      </c>
      <c r="K140" s="28" t="e">
        <f>VLOOKUP(H140,#REF!,4,FALSE)</f>
        <v>#REF!</v>
      </c>
      <c r="L140" s="41" t="e">
        <f>VLOOKUP(H140,#REF!,5,FALSE)</f>
        <v>#REF!</v>
      </c>
      <c r="M140" s="29" t="e">
        <f t="shared" si="10"/>
        <v>#REF!</v>
      </c>
      <c r="S140" s="38"/>
      <c r="AA140" s="16"/>
      <c r="AM140" s="16"/>
    </row>
    <row r="141" spans="1:39" s="14" customFormat="1" ht="25" customHeight="1" x14ac:dyDescent="0.25">
      <c r="A141" s="22" t="s">
        <v>809</v>
      </c>
      <c r="B141" s="23" t="e">
        <f>VLOOKUP(A141,#REF!,2,FALSE)</f>
        <v>#REF!</v>
      </c>
      <c r="C141" s="24" t="e">
        <f>VLOOKUP(A141,#REF!,3,FALSE)</f>
        <v>#REF!</v>
      </c>
      <c r="D141" s="24" t="e">
        <f>VLOOKUP(A141,#REF!,4,FALSE)</f>
        <v>#REF!</v>
      </c>
      <c r="E141" s="40" t="e">
        <f>VLOOKUP(A141,#REF!,5,FALSE)</f>
        <v>#REF!</v>
      </c>
      <c r="F141" s="25" t="e">
        <f t="shared" si="8"/>
        <v>#REF!</v>
      </c>
      <c r="H141" s="22" t="s">
        <v>674</v>
      </c>
      <c r="I141" s="23" t="e">
        <f>VLOOKUP(H141,#REF!,2,FALSE)</f>
        <v>#REF!</v>
      </c>
      <c r="J141" s="24" t="e">
        <f>VLOOKUP(H141,#REF!,3,FALSE)</f>
        <v>#REF!</v>
      </c>
      <c r="K141" s="24" t="e">
        <f>VLOOKUP(H141,#REF!,4,FALSE)</f>
        <v>#REF!</v>
      </c>
      <c r="L141" s="40" t="e">
        <f>VLOOKUP(H141,#REF!,5,FALSE)</f>
        <v>#REF!</v>
      </c>
      <c r="M141" s="25" t="e">
        <f t="shared" si="10"/>
        <v>#REF!</v>
      </c>
      <c r="N141" s="35"/>
      <c r="S141" s="38"/>
      <c r="U141" s="35"/>
      <c r="AA141" s="16"/>
      <c r="AM141" s="16"/>
    </row>
    <row r="142" spans="1:39" s="14" customFormat="1" ht="25" customHeight="1" x14ac:dyDescent="0.25">
      <c r="A142" s="26" t="s">
        <v>782</v>
      </c>
      <c r="B142" s="27" t="e">
        <f>VLOOKUP(A142,#REF!,2,FALSE)</f>
        <v>#REF!</v>
      </c>
      <c r="C142" s="28" t="e">
        <f>VLOOKUP(A142,#REF!,3,FALSE)</f>
        <v>#REF!</v>
      </c>
      <c r="D142" s="28" t="e">
        <f>VLOOKUP(A142,#REF!,4,FALSE)</f>
        <v>#REF!</v>
      </c>
      <c r="E142" s="41" t="e">
        <f>VLOOKUP(A142,#REF!,5,FALSE)</f>
        <v>#REF!</v>
      </c>
      <c r="F142" s="29" t="e">
        <f t="shared" si="8"/>
        <v>#REF!</v>
      </c>
      <c r="H142" s="26" t="s">
        <v>804</v>
      </c>
      <c r="I142" s="27" t="e">
        <f>VLOOKUP(H142,#REF!,2,FALSE)</f>
        <v>#REF!</v>
      </c>
      <c r="J142" s="28" t="e">
        <f>VLOOKUP(H142,#REF!,3,FALSE)</f>
        <v>#REF!</v>
      </c>
      <c r="K142" s="28" t="e">
        <f>VLOOKUP(H142,#REF!,4,FALSE)</f>
        <v>#REF!</v>
      </c>
      <c r="L142" s="41" t="e">
        <f>VLOOKUP(H142,#REF!,5,FALSE)</f>
        <v>#REF!</v>
      </c>
      <c r="M142" s="29" t="e">
        <f t="shared" si="10"/>
        <v>#REF!</v>
      </c>
      <c r="N142" s="35"/>
      <c r="S142" s="38"/>
      <c r="U142" s="35"/>
      <c r="AA142" s="16"/>
      <c r="AM142" s="16"/>
    </row>
    <row r="143" spans="1:39" s="14" customFormat="1" ht="25" customHeight="1" x14ac:dyDescent="0.25">
      <c r="A143" s="58" t="s">
        <v>901</v>
      </c>
      <c r="B143" s="59"/>
      <c r="C143" s="59"/>
      <c r="D143" s="59"/>
      <c r="E143" s="59"/>
      <c r="F143" s="60"/>
      <c r="H143" s="22" t="s">
        <v>814</v>
      </c>
      <c r="I143" s="23" t="e">
        <f>VLOOKUP(H143,#REF!,2,FALSE)</f>
        <v>#REF!</v>
      </c>
      <c r="J143" s="24" t="e">
        <f>VLOOKUP(H143,#REF!,3,FALSE)</f>
        <v>#REF!</v>
      </c>
      <c r="K143" s="24" t="e">
        <f>VLOOKUP(H143,#REF!,4,FALSE)</f>
        <v>#REF!</v>
      </c>
      <c r="L143" s="40" t="e">
        <f>VLOOKUP(H143,#REF!,5,FALSE)</f>
        <v>#REF!</v>
      </c>
      <c r="M143" s="25" t="e">
        <f t="shared" si="10"/>
        <v>#REF!</v>
      </c>
      <c r="N143" s="35"/>
      <c r="S143" s="38"/>
      <c r="U143" s="35"/>
      <c r="AA143" s="16"/>
      <c r="AM143" s="16"/>
    </row>
    <row r="144" spans="1:39" s="14" customFormat="1" ht="25" customHeight="1" x14ac:dyDescent="0.25">
      <c r="A144" s="26" t="s">
        <v>667</v>
      </c>
      <c r="B144" s="27" t="e">
        <f>VLOOKUP(A144,#REF!,2,FALSE)</f>
        <v>#REF!</v>
      </c>
      <c r="C144" s="28" t="e">
        <f>VLOOKUP(A144,#REF!,3,FALSE)</f>
        <v>#REF!</v>
      </c>
      <c r="D144" s="28" t="e">
        <f>VLOOKUP(A144,#REF!,4,FALSE)</f>
        <v>#REF!</v>
      </c>
      <c r="E144" s="41" t="e">
        <f>VLOOKUP(A144,#REF!,5,FALSE)</f>
        <v>#REF!</v>
      </c>
      <c r="F144" s="29" t="e">
        <f t="shared" si="8"/>
        <v>#REF!</v>
      </c>
      <c r="H144" s="26" t="s">
        <v>565</v>
      </c>
      <c r="I144" s="27" t="e">
        <f>VLOOKUP(H144,#REF!,2,FALSE)</f>
        <v>#REF!</v>
      </c>
      <c r="J144" s="28" t="e">
        <f>VLOOKUP(H144,#REF!,3,FALSE)</f>
        <v>#REF!</v>
      </c>
      <c r="K144" s="28" t="e">
        <f>VLOOKUP(H144,#REF!,4,FALSE)</f>
        <v>#REF!</v>
      </c>
      <c r="L144" s="41" t="e">
        <f>VLOOKUP(H144,#REF!,5,FALSE)</f>
        <v>#REF!</v>
      </c>
      <c r="M144" s="29" t="e">
        <f t="shared" si="10"/>
        <v>#REF!</v>
      </c>
      <c r="N144" s="35"/>
      <c r="S144" s="38"/>
      <c r="U144" s="35"/>
      <c r="AA144" s="16"/>
      <c r="AM144" s="16"/>
    </row>
    <row r="145" spans="1:39" s="14" customFormat="1" ht="25" customHeight="1" x14ac:dyDescent="0.25">
      <c r="A145" s="22" t="s">
        <v>754</v>
      </c>
      <c r="B145" s="23" t="e">
        <f>VLOOKUP(A145,#REF!,2,FALSE)</f>
        <v>#REF!</v>
      </c>
      <c r="C145" s="24" t="e">
        <f>VLOOKUP(A145,#REF!,3,FALSE)</f>
        <v>#REF!</v>
      </c>
      <c r="D145" s="24" t="e">
        <f>VLOOKUP(A145,#REF!,4,FALSE)</f>
        <v>#REF!</v>
      </c>
      <c r="E145" s="40" t="e">
        <f>VLOOKUP(A145,#REF!,5,FALSE)</f>
        <v>#REF!</v>
      </c>
      <c r="F145" s="25" t="e">
        <f t="shared" si="8"/>
        <v>#REF!</v>
      </c>
      <c r="H145" s="22" t="s">
        <v>781</v>
      </c>
      <c r="I145" s="23" t="e">
        <f>VLOOKUP(H145,#REF!,2,FALSE)</f>
        <v>#REF!</v>
      </c>
      <c r="J145" s="24" t="e">
        <f>VLOOKUP(H145,#REF!,3,FALSE)</f>
        <v>#REF!</v>
      </c>
      <c r="K145" s="24" t="e">
        <f>VLOOKUP(H145,#REF!,4,FALSE)</f>
        <v>#REF!</v>
      </c>
      <c r="L145" s="40" t="e">
        <f>VLOOKUP(H145,#REF!,5,FALSE)</f>
        <v>#REF!</v>
      </c>
      <c r="M145" s="25" t="e">
        <f t="shared" si="10"/>
        <v>#REF!</v>
      </c>
      <c r="N145" s="35"/>
      <c r="S145" s="38"/>
      <c r="U145" s="35"/>
      <c r="AA145" s="16"/>
      <c r="AM145" s="16"/>
    </row>
    <row r="146" spans="1:39" s="14" customFormat="1" ht="25" customHeight="1" x14ac:dyDescent="0.25">
      <c r="A146" s="26" t="s">
        <v>422</v>
      </c>
      <c r="B146" s="27" t="e">
        <f>VLOOKUP(A146,#REF!,2,FALSE)</f>
        <v>#REF!</v>
      </c>
      <c r="C146" s="28" t="e">
        <f>VLOOKUP(A146,#REF!,3,FALSE)</f>
        <v>#REF!</v>
      </c>
      <c r="D146" s="28" t="e">
        <f>VLOOKUP(A146,#REF!,4,FALSE)</f>
        <v>#REF!</v>
      </c>
      <c r="E146" s="41" t="e">
        <f>VLOOKUP(A146,#REF!,5,FALSE)</f>
        <v>#REF!</v>
      </c>
      <c r="F146" s="29" t="e">
        <f t="shared" si="8"/>
        <v>#REF!</v>
      </c>
      <c r="H146" s="26" t="s">
        <v>540</v>
      </c>
      <c r="I146" s="27" t="e">
        <f>VLOOKUP(H146,#REF!,2,FALSE)</f>
        <v>#REF!</v>
      </c>
      <c r="J146" s="28" t="e">
        <f>VLOOKUP(H146,#REF!,3,FALSE)</f>
        <v>#REF!</v>
      </c>
      <c r="K146" s="28" t="e">
        <f>VLOOKUP(H146,#REF!,4,FALSE)</f>
        <v>#REF!</v>
      </c>
      <c r="L146" s="41" t="e">
        <f>VLOOKUP(H146,#REF!,5,FALSE)</f>
        <v>#REF!</v>
      </c>
      <c r="M146" s="29" t="e">
        <f t="shared" si="10"/>
        <v>#REF!</v>
      </c>
      <c r="N146" s="35"/>
      <c r="S146" s="38"/>
      <c r="U146" s="35"/>
      <c r="AA146" s="16"/>
      <c r="AM146" s="16"/>
    </row>
    <row r="147" spans="1:39" s="14" customFormat="1" ht="25" customHeight="1" x14ac:dyDescent="0.25">
      <c r="A147" s="22" t="s">
        <v>831</v>
      </c>
      <c r="B147" s="23" t="e">
        <f>VLOOKUP(A147,#REF!,2,FALSE)</f>
        <v>#REF!</v>
      </c>
      <c r="C147" s="24" t="e">
        <f>VLOOKUP(A147,#REF!,3,FALSE)</f>
        <v>#REF!</v>
      </c>
      <c r="D147" s="24" t="e">
        <f>VLOOKUP(A147,#REF!,4,FALSE)</f>
        <v>#REF!</v>
      </c>
      <c r="E147" s="40" t="e">
        <f>VLOOKUP(A147,#REF!,5,FALSE)</f>
        <v>#REF!</v>
      </c>
      <c r="F147" s="25" t="e">
        <f t="shared" si="8"/>
        <v>#REF!</v>
      </c>
      <c r="H147" s="22" t="s">
        <v>871</v>
      </c>
      <c r="I147" s="23" t="e">
        <f>VLOOKUP(H147,#REF!,2,FALSE)</f>
        <v>#REF!</v>
      </c>
      <c r="J147" s="24" t="e">
        <f>VLOOKUP(H147,#REF!,3,FALSE)</f>
        <v>#REF!</v>
      </c>
      <c r="K147" s="24" t="e">
        <f>VLOOKUP(H147,#REF!,4,FALSE)</f>
        <v>#REF!</v>
      </c>
      <c r="L147" s="40" t="e">
        <f>VLOOKUP(H147,#REF!,5,FALSE)</f>
        <v>#REF!</v>
      </c>
      <c r="M147" s="25" t="e">
        <f t="shared" si="10"/>
        <v>#REF!</v>
      </c>
      <c r="N147" s="35"/>
      <c r="S147" s="38"/>
      <c r="U147" s="35"/>
      <c r="AA147" s="16"/>
      <c r="AM147" s="16"/>
    </row>
    <row r="148" spans="1:39" s="14" customFormat="1" ht="25" customHeight="1" x14ac:dyDescent="0.25">
      <c r="A148" s="26" t="s">
        <v>423</v>
      </c>
      <c r="B148" s="27" t="e">
        <f>VLOOKUP(A148,#REF!,2,FALSE)</f>
        <v>#REF!</v>
      </c>
      <c r="C148" s="28" t="e">
        <f>VLOOKUP(A148,#REF!,3,FALSE)</f>
        <v>#REF!</v>
      </c>
      <c r="D148" s="28" t="e">
        <f>VLOOKUP(A148,#REF!,4,FALSE)</f>
        <v>#REF!</v>
      </c>
      <c r="E148" s="41" t="e">
        <f>VLOOKUP(A148,#REF!,5,FALSE)</f>
        <v>#REF!</v>
      </c>
      <c r="F148" s="29" t="e">
        <f t="shared" si="8"/>
        <v>#REF!</v>
      </c>
      <c r="H148" s="26" t="s">
        <v>840</v>
      </c>
      <c r="I148" s="27" t="e">
        <f>VLOOKUP(H148,#REF!,2,FALSE)</f>
        <v>#REF!</v>
      </c>
      <c r="J148" s="28" t="e">
        <f>VLOOKUP(H148,#REF!,3,FALSE)</f>
        <v>#REF!</v>
      </c>
      <c r="K148" s="28" t="e">
        <f>VLOOKUP(H148,#REF!,4,FALSE)</f>
        <v>#REF!</v>
      </c>
      <c r="L148" s="41" t="e">
        <f>VLOOKUP(H148,#REF!,5,FALSE)</f>
        <v>#REF!</v>
      </c>
      <c r="M148" s="29" t="e">
        <f t="shared" si="10"/>
        <v>#REF!</v>
      </c>
      <c r="N148" s="35"/>
      <c r="S148" s="38"/>
      <c r="U148" s="35"/>
      <c r="AA148" s="16"/>
      <c r="AM148" s="16"/>
    </row>
    <row r="149" spans="1:39" s="14" customFormat="1" ht="25" customHeight="1" x14ac:dyDescent="0.25">
      <c r="A149" s="22" t="s">
        <v>424</v>
      </c>
      <c r="B149" s="23" t="e">
        <f>VLOOKUP(A149,#REF!,2,FALSE)</f>
        <v>#REF!</v>
      </c>
      <c r="C149" s="24" t="e">
        <f>VLOOKUP(A149,#REF!,3,FALSE)</f>
        <v>#REF!</v>
      </c>
      <c r="D149" s="24" t="e">
        <f>VLOOKUP(A149,#REF!,4,FALSE)</f>
        <v>#REF!</v>
      </c>
      <c r="E149" s="40" t="e">
        <f>VLOOKUP(A149,#REF!,5,FALSE)</f>
        <v>#REF!</v>
      </c>
      <c r="F149" s="25" t="e">
        <f t="shared" si="8"/>
        <v>#REF!</v>
      </c>
      <c r="H149" s="22" t="s">
        <v>692</v>
      </c>
      <c r="I149" s="23" t="e">
        <f>VLOOKUP(H149,#REF!,2,FALSE)</f>
        <v>#REF!</v>
      </c>
      <c r="J149" s="24" t="e">
        <f>VLOOKUP(H149,#REF!,3,FALSE)</f>
        <v>#REF!</v>
      </c>
      <c r="K149" s="24" t="e">
        <f>VLOOKUP(H149,#REF!,4,FALSE)</f>
        <v>#REF!</v>
      </c>
      <c r="L149" s="40" t="e">
        <f>VLOOKUP(H149,#REF!,5,FALSE)</f>
        <v>#REF!</v>
      </c>
      <c r="M149" s="25" t="e">
        <f t="shared" si="10"/>
        <v>#REF!</v>
      </c>
      <c r="N149" s="35"/>
      <c r="S149" s="38"/>
      <c r="U149" s="35"/>
      <c r="AA149" s="16"/>
      <c r="AM149" s="16"/>
    </row>
    <row r="150" spans="1:39" s="14" customFormat="1" ht="25" customHeight="1" x14ac:dyDescent="0.25">
      <c r="A150" s="26" t="s">
        <v>830</v>
      </c>
      <c r="B150" s="27" t="e">
        <f>VLOOKUP(A150,#REF!,2,FALSE)</f>
        <v>#REF!</v>
      </c>
      <c r="C150" s="28" t="e">
        <f>VLOOKUP(A150,#REF!,3,FALSE)</f>
        <v>#REF!</v>
      </c>
      <c r="D150" s="28" t="e">
        <f>VLOOKUP(A150,#REF!,4,FALSE)</f>
        <v>#REF!</v>
      </c>
      <c r="E150" s="41" t="e">
        <f>VLOOKUP(A150,#REF!,5,FALSE)</f>
        <v>#REF!</v>
      </c>
      <c r="F150" s="29" t="e">
        <f t="shared" si="8"/>
        <v>#REF!</v>
      </c>
      <c r="H150" s="26" t="s">
        <v>815</v>
      </c>
      <c r="I150" s="27" t="e">
        <f>VLOOKUP(H150,#REF!,2,FALSE)</f>
        <v>#REF!</v>
      </c>
      <c r="J150" s="28" t="e">
        <f>VLOOKUP(H150,#REF!,3,FALSE)</f>
        <v>#REF!</v>
      </c>
      <c r="K150" s="28" t="e">
        <f>VLOOKUP(H150,#REF!,4,FALSE)</f>
        <v>#REF!</v>
      </c>
      <c r="L150" s="41" t="e">
        <f>VLOOKUP(H150,#REF!,5,FALSE)</f>
        <v>#REF!</v>
      </c>
      <c r="M150" s="29" t="e">
        <f t="shared" si="10"/>
        <v>#REF!</v>
      </c>
      <c r="N150" s="35"/>
      <c r="S150" s="38"/>
      <c r="U150" s="35"/>
      <c r="AA150" s="16"/>
      <c r="AM150" s="16"/>
    </row>
    <row r="151" spans="1:39" s="14" customFormat="1" ht="25" customHeight="1" x14ac:dyDescent="0.25">
      <c r="A151" s="22" t="s">
        <v>848</v>
      </c>
      <c r="B151" s="23" t="e">
        <f>VLOOKUP(A151,#REF!,2,FALSE)</f>
        <v>#REF!</v>
      </c>
      <c r="C151" s="24" t="e">
        <f>VLOOKUP(A151,#REF!,3,FALSE)</f>
        <v>#REF!</v>
      </c>
      <c r="D151" s="24" t="e">
        <f>VLOOKUP(A151,#REF!,4,FALSE)</f>
        <v>#REF!</v>
      </c>
      <c r="E151" s="40" t="e">
        <f>VLOOKUP(A151,#REF!,5,FALSE)</f>
        <v>#REF!</v>
      </c>
      <c r="F151" s="25" t="e">
        <f t="shared" si="8"/>
        <v>#REF!</v>
      </c>
      <c r="H151" s="22" t="s">
        <v>607</v>
      </c>
      <c r="I151" s="23" t="e">
        <f>VLOOKUP(H151,#REF!,2,FALSE)</f>
        <v>#REF!</v>
      </c>
      <c r="J151" s="24" t="e">
        <f>VLOOKUP(H151,#REF!,3,FALSE)</f>
        <v>#REF!</v>
      </c>
      <c r="K151" s="24" t="e">
        <f>VLOOKUP(H151,#REF!,4,FALSE)</f>
        <v>#REF!</v>
      </c>
      <c r="L151" s="40" t="e">
        <f>VLOOKUP(H151,#REF!,5,FALSE)</f>
        <v>#REF!</v>
      </c>
      <c r="M151" s="25" t="e">
        <f t="shared" si="10"/>
        <v>#REF!</v>
      </c>
      <c r="N151" s="35"/>
      <c r="S151" s="38"/>
      <c r="U151" s="35"/>
      <c r="AA151" s="16"/>
      <c r="AM151" s="16"/>
    </row>
    <row r="152" spans="1:39" s="14" customFormat="1" ht="25" customHeight="1" x14ac:dyDescent="0.25">
      <c r="A152" s="26" t="s">
        <v>800</v>
      </c>
      <c r="B152" s="27" t="e">
        <f>VLOOKUP(A152,#REF!,2,FALSE)</f>
        <v>#REF!</v>
      </c>
      <c r="C152" s="28" t="e">
        <f>VLOOKUP(A152,#REF!,3,FALSE)</f>
        <v>#REF!</v>
      </c>
      <c r="D152" s="28" t="e">
        <f>VLOOKUP(A152,#REF!,4,FALSE)</f>
        <v>#REF!</v>
      </c>
      <c r="E152" s="41" t="e">
        <f>VLOOKUP(A152,#REF!,5,FALSE)</f>
        <v>#REF!</v>
      </c>
      <c r="F152" s="29" t="e">
        <f t="shared" si="8"/>
        <v>#REF!</v>
      </c>
      <c r="H152" s="26" t="s">
        <v>778</v>
      </c>
      <c r="I152" s="27" t="e">
        <f>VLOOKUP(H152,#REF!,2,FALSE)</f>
        <v>#REF!</v>
      </c>
      <c r="J152" s="28" t="e">
        <f>VLOOKUP(H152,#REF!,3,FALSE)</f>
        <v>#REF!</v>
      </c>
      <c r="K152" s="28" t="e">
        <f>VLOOKUP(H152,#REF!,4,FALSE)</f>
        <v>#REF!</v>
      </c>
      <c r="L152" s="41" t="e">
        <f>VLOOKUP(H152,#REF!,5,FALSE)</f>
        <v>#REF!</v>
      </c>
      <c r="M152" s="29" t="e">
        <f t="shared" si="10"/>
        <v>#REF!</v>
      </c>
      <c r="N152" s="35"/>
      <c r="S152" s="38"/>
      <c r="U152" s="35"/>
      <c r="AA152" s="16"/>
      <c r="AM152" s="16"/>
    </row>
    <row r="153" spans="1:39" s="14" customFormat="1" ht="25" customHeight="1" x14ac:dyDescent="0.25">
      <c r="A153" s="22" t="s">
        <v>753</v>
      </c>
      <c r="B153" s="23" t="e">
        <f>VLOOKUP(A153,#REF!,2,FALSE)</f>
        <v>#REF!</v>
      </c>
      <c r="C153" s="24" t="e">
        <f>VLOOKUP(A153,#REF!,3,FALSE)</f>
        <v>#REF!</v>
      </c>
      <c r="D153" s="24" t="e">
        <f>VLOOKUP(A153,#REF!,4,FALSE)</f>
        <v>#REF!</v>
      </c>
      <c r="E153" s="40" t="e">
        <f>VLOOKUP(A153,#REF!,5,FALSE)</f>
        <v>#REF!</v>
      </c>
      <c r="F153" s="25" t="e">
        <f t="shared" si="8"/>
        <v>#REF!</v>
      </c>
      <c r="H153" s="22" t="s">
        <v>561</v>
      </c>
      <c r="I153" s="23" t="e">
        <f>VLOOKUP(H153,#REF!,2,FALSE)</f>
        <v>#REF!</v>
      </c>
      <c r="J153" s="24" t="e">
        <f>VLOOKUP(H153,#REF!,3,FALSE)</f>
        <v>#REF!</v>
      </c>
      <c r="K153" s="24" t="e">
        <f>VLOOKUP(H153,#REF!,4,FALSE)</f>
        <v>#REF!</v>
      </c>
      <c r="L153" s="40" t="e">
        <f>VLOOKUP(H153,#REF!,5,FALSE)</f>
        <v>#REF!</v>
      </c>
      <c r="M153" s="25" t="e">
        <f t="shared" si="10"/>
        <v>#REF!</v>
      </c>
      <c r="N153" s="35"/>
      <c r="S153" s="38"/>
      <c r="U153" s="35"/>
      <c r="AA153" s="16"/>
      <c r="AM153" s="16"/>
    </row>
    <row r="154" spans="1:39" s="14" customFormat="1" ht="25" customHeight="1" x14ac:dyDescent="0.25">
      <c r="A154" s="26" t="s">
        <v>453</v>
      </c>
      <c r="B154" s="27" t="e">
        <f>VLOOKUP(A154,#REF!,2,FALSE)</f>
        <v>#REF!</v>
      </c>
      <c r="C154" s="28" t="e">
        <f>VLOOKUP(A154,#REF!,3,FALSE)</f>
        <v>#REF!</v>
      </c>
      <c r="D154" s="28" t="e">
        <f>VLOOKUP(A154,#REF!,4,FALSE)</f>
        <v>#REF!</v>
      </c>
      <c r="E154" s="41" t="e">
        <f>VLOOKUP(A154,#REF!,5,FALSE)</f>
        <v>#REF!</v>
      </c>
      <c r="F154" s="29" t="e">
        <f t="shared" si="8"/>
        <v>#REF!</v>
      </c>
      <c r="H154" s="26" t="s">
        <v>851</v>
      </c>
      <c r="I154" s="27" t="e">
        <f>VLOOKUP(H154,#REF!,2,FALSE)</f>
        <v>#REF!</v>
      </c>
      <c r="J154" s="28" t="e">
        <f>VLOOKUP(H154,#REF!,3,FALSE)</f>
        <v>#REF!</v>
      </c>
      <c r="K154" s="28" t="e">
        <f>VLOOKUP(H154,#REF!,4,FALSE)</f>
        <v>#REF!</v>
      </c>
      <c r="L154" s="41" t="e">
        <f>VLOOKUP(H154,#REF!,5,FALSE)</f>
        <v>#REF!</v>
      </c>
      <c r="M154" s="29" t="e">
        <f t="shared" si="10"/>
        <v>#REF!</v>
      </c>
      <c r="N154" s="35"/>
      <c r="S154" s="38"/>
      <c r="U154" s="35"/>
      <c r="AA154" s="16"/>
      <c r="AM154" s="16"/>
    </row>
    <row r="155" spans="1:39" s="14" customFormat="1" ht="25" customHeight="1" x14ac:dyDescent="0.25">
      <c r="A155" s="22" t="s">
        <v>469</v>
      </c>
      <c r="B155" s="23" t="e">
        <f>VLOOKUP(A155,#REF!,2,FALSE)</f>
        <v>#REF!</v>
      </c>
      <c r="C155" s="24" t="e">
        <f>VLOOKUP(A155,#REF!,3,FALSE)</f>
        <v>#REF!</v>
      </c>
      <c r="D155" s="24" t="e">
        <f>VLOOKUP(A155,#REF!,4,FALSE)</f>
        <v>#REF!</v>
      </c>
      <c r="E155" s="40" t="e">
        <f>VLOOKUP(A155,#REF!,5,FALSE)</f>
        <v>#REF!</v>
      </c>
      <c r="F155" s="25" t="e">
        <f t="shared" si="8"/>
        <v>#REF!</v>
      </c>
      <c r="H155" s="22" t="s">
        <v>822</v>
      </c>
      <c r="I155" s="23" t="e">
        <f>VLOOKUP(H155,#REF!,2,FALSE)</f>
        <v>#REF!</v>
      </c>
      <c r="J155" s="24" t="e">
        <f>VLOOKUP(H155,#REF!,3,FALSE)</f>
        <v>#REF!</v>
      </c>
      <c r="K155" s="24" t="e">
        <f>VLOOKUP(H155,#REF!,4,FALSE)</f>
        <v>#REF!</v>
      </c>
      <c r="L155" s="40" t="e">
        <f>VLOOKUP(H155,#REF!,5,FALSE)</f>
        <v>#REF!</v>
      </c>
      <c r="M155" s="25" t="e">
        <f t="shared" si="10"/>
        <v>#REF!</v>
      </c>
      <c r="N155" s="35"/>
      <c r="S155" s="38"/>
      <c r="U155" s="35"/>
      <c r="AA155" s="16"/>
      <c r="AM155" s="16"/>
    </row>
    <row r="156" spans="1:39" s="14" customFormat="1" ht="25" customHeight="1" x14ac:dyDescent="0.25">
      <c r="A156" s="26" t="s">
        <v>601</v>
      </c>
      <c r="B156" s="27" t="e">
        <f>VLOOKUP(A156,#REF!,2,FALSE)</f>
        <v>#REF!</v>
      </c>
      <c r="C156" s="28" t="e">
        <f>VLOOKUP(A156,#REF!,3,FALSE)</f>
        <v>#REF!</v>
      </c>
      <c r="D156" s="28" t="e">
        <f>VLOOKUP(A156,#REF!,4,FALSE)</f>
        <v>#REF!</v>
      </c>
      <c r="E156" s="41" t="e">
        <f>VLOOKUP(A156,#REF!,5,FALSE)</f>
        <v>#REF!</v>
      </c>
      <c r="F156" s="29" t="e">
        <f t="shared" si="8"/>
        <v>#REF!</v>
      </c>
      <c r="H156" s="26" t="s">
        <v>535</v>
      </c>
      <c r="I156" s="27" t="e">
        <f>VLOOKUP(H156,#REF!,2,FALSE)</f>
        <v>#REF!</v>
      </c>
      <c r="J156" s="28" t="e">
        <f>VLOOKUP(H156,#REF!,3,FALSE)</f>
        <v>#REF!</v>
      </c>
      <c r="K156" s="28" t="e">
        <f>VLOOKUP(H156,#REF!,4,FALSE)</f>
        <v>#REF!</v>
      </c>
      <c r="L156" s="41" t="e">
        <f>VLOOKUP(H156,#REF!,5,FALSE)</f>
        <v>#REF!</v>
      </c>
      <c r="M156" s="29" t="e">
        <f t="shared" si="10"/>
        <v>#REF!</v>
      </c>
      <c r="N156" s="35"/>
      <c r="S156" s="38"/>
      <c r="U156" s="35"/>
      <c r="AA156" s="16"/>
      <c r="AM156" s="16"/>
    </row>
    <row r="157" spans="1:39" s="14" customFormat="1" ht="25" customHeight="1" x14ac:dyDescent="0.25">
      <c r="A157" s="22" t="s">
        <v>872</v>
      </c>
      <c r="B157" s="23" t="e">
        <f>VLOOKUP(A157,#REF!,2,FALSE)</f>
        <v>#REF!</v>
      </c>
      <c r="C157" s="24" t="e">
        <f>VLOOKUP(A157,#REF!,3,FALSE)</f>
        <v>#REF!</v>
      </c>
      <c r="D157" s="24" t="e">
        <f>VLOOKUP(A157,#REF!,4,FALSE)</f>
        <v>#REF!</v>
      </c>
      <c r="E157" s="40" t="e">
        <f>VLOOKUP(A157,#REF!,5,FALSE)</f>
        <v>#REF!</v>
      </c>
      <c r="F157" s="25" t="e">
        <f t="shared" si="8"/>
        <v>#REF!</v>
      </c>
      <c r="H157" s="58" t="s">
        <v>891</v>
      </c>
      <c r="I157" s="59"/>
      <c r="J157" s="59"/>
      <c r="K157" s="59"/>
      <c r="L157" s="59"/>
      <c r="M157" s="60"/>
      <c r="N157" s="35"/>
      <c r="S157" s="38"/>
      <c r="U157" s="35"/>
      <c r="AA157" s="16"/>
      <c r="AM157" s="16"/>
    </row>
    <row r="158" spans="1:39" s="14" customFormat="1" ht="25" customHeight="1" x14ac:dyDescent="0.25">
      <c r="A158" s="26" t="s">
        <v>361</v>
      </c>
      <c r="B158" s="27" t="e">
        <f>VLOOKUP(A158,#REF!,2,FALSE)</f>
        <v>#REF!</v>
      </c>
      <c r="C158" s="28" t="e">
        <f>VLOOKUP(A158,#REF!,3,FALSE)</f>
        <v>#REF!</v>
      </c>
      <c r="D158" s="28" t="e">
        <f>VLOOKUP(A158,#REF!,4,FALSE)</f>
        <v>#REF!</v>
      </c>
      <c r="E158" s="41" t="e">
        <f>VLOOKUP(A158,#REF!,5,FALSE)</f>
        <v>#REF!</v>
      </c>
      <c r="F158" s="29" t="e">
        <f t="shared" si="8"/>
        <v>#REF!</v>
      </c>
      <c r="H158" s="26" t="s">
        <v>629</v>
      </c>
      <c r="I158" s="27" t="e">
        <f>VLOOKUP(H158,#REF!,2,FALSE)</f>
        <v>#REF!</v>
      </c>
      <c r="J158" s="28" t="e">
        <f>VLOOKUP(H158,#REF!,3,FALSE)</f>
        <v>#REF!</v>
      </c>
      <c r="K158" s="28" t="e">
        <f>VLOOKUP(H158,#REF!,4,FALSE)</f>
        <v>#REF!</v>
      </c>
      <c r="L158" s="41" t="e">
        <f>VLOOKUP(H158,#REF!,5,FALSE)</f>
        <v>#REF!</v>
      </c>
      <c r="M158" s="29" t="e">
        <f t="shared" si="10"/>
        <v>#REF!</v>
      </c>
      <c r="N158" s="35"/>
      <c r="S158" s="38"/>
      <c r="U158" s="35"/>
      <c r="AA158" s="16"/>
      <c r="AM158" s="16"/>
    </row>
    <row r="159" spans="1:39" s="14" customFormat="1" ht="25" customHeight="1" x14ac:dyDescent="0.25">
      <c r="A159" s="22" t="s">
        <v>600</v>
      </c>
      <c r="B159" s="23" t="e">
        <f>VLOOKUP(A159,#REF!,2,FALSE)</f>
        <v>#REF!</v>
      </c>
      <c r="C159" s="24" t="e">
        <f>VLOOKUP(A159,#REF!,3,FALSE)</f>
        <v>#REF!</v>
      </c>
      <c r="D159" s="24" t="e">
        <f>VLOOKUP(A159,#REF!,4,FALSE)</f>
        <v>#REF!</v>
      </c>
      <c r="E159" s="40" t="e">
        <f>VLOOKUP(A159,#REF!,5,FALSE)</f>
        <v>#REF!</v>
      </c>
      <c r="F159" s="25" t="e">
        <f t="shared" si="8"/>
        <v>#REF!</v>
      </c>
      <c r="H159" s="22" t="s">
        <v>762</v>
      </c>
      <c r="I159" s="23" t="e">
        <f>VLOOKUP(H159,#REF!,2,FALSE)</f>
        <v>#REF!</v>
      </c>
      <c r="J159" s="24" t="e">
        <f>VLOOKUP(H159,#REF!,3,FALSE)</f>
        <v>#REF!</v>
      </c>
      <c r="K159" s="24" t="e">
        <f>VLOOKUP(H159,#REF!,4,FALSE)</f>
        <v>#REF!</v>
      </c>
      <c r="L159" s="40" t="e">
        <f>VLOOKUP(H159,#REF!,5,FALSE)</f>
        <v>#REF!</v>
      </c>
      <c r="M159" s="25" t="e">
        <f t="shared" si="10"/>
        <v>#REF!</v>
      </c>
      <c r="N159" s="35"/>
      <c r="S159" s="38"/>
      <c r="U159" s="35"/>
      <c r="AA159" s="16"/>
      <c r="AM159" s="16"/>
    </row>
    <row r="160" spans="1:39" s="14" customFormat="1" ht="25" customHeight="1" x14ac:dyDescent="0.25">
      <c r="A160" s="26" t="s">
        <v>817</v>
      </c>
      <c r="B160" s="27" t="e">
        <f>VLOOKUP(A160,#REF!,2,FALSE)</f>
        <v>#REF!</v>
      </c>
      <c r="C160" s="28" t="e">
        <f>VLOOKUP(A160,#REF!,3,FALSE)</f>
        <v>#REF!</v>
      </c>
      <c r="D160" s="28" t="e">
        <f>VLOOKUP(A160,#REF!,4,FALSE)</f>
        <v>#REF!</v>
      </c>
      <c r="E160" s="41" t="e">
        <f>VLOOKUP(A160,#REF!,5,FALSE)</f>
        <v>#REF!</v>
      </c>
      <c r="F160" s="29" t="e">
        <f t="shared" si="8"/>
        <v>#REF!</v>
      </c>
      <c r="H160" s="26" t="s">
        <v>536</v>
      </c>
      <c r="I160" s="27" t="e">
        <f>VLOOKUP(H160,#REF!,2,FALSE)</f>
        <v>#REF!</v>
      </c>
      <c r="J160" s="28" t="e">
        <f>VLOOKUP(H160,#REF!,3,FALSE)</f>
        <v>#REF!</v>
      </c>
      <c r="K160" s="28" t="e">
        <f>VLOOKUP(H160,#REF!,4,FALSE)</f>
        <v>#REF!</v>
      </c>
      <c r="L160" s="41" t="e">
        <f>VLOOKUP(H160,#REF!,5,FALSE)</f>
        <v>#REF!</v>
      </c>
      <c r="M160" s="29" t="e">
        <f t="shared" si="10"/>
        <v>#REF!</v>
      </c>
      <c r="N160" s="35"/>
      <c r="S160" s="38"/>
      <c r="U160" s="35"/>
      <c r="AA160" s="16"/>
      <c r="AM160" s="16"/>
    </row>
    <row r="161" spans="1:39" s="14" customFormat="1" ht="25" customHeight="1" x14ac:dyDescent="0.25">
      <c r="A161" s="22" t="s">
        <v>768</v>
      </c>
      <c r="B161" s="23" t="e">
        <f>VLOOKUP(A161,#REF!,2,FALSE)</f>
        <v>#REF!</v>
      </c>
      <c r="C161" s="24" t="e">
        <f>VLOOKUP(A161,#REF!,3,FALSE)</f>
        <v>#REF!</v>
      </c>
      <c r="D161" s="24" t="e">
        <f>VLOOKUP(A161,#REF!,4,FALSE)</f>
        <v>#REF!</v>
      </c>
      <c r="E161" s="40" t="e">
        <f>VLOOKUP(A161,#REF!,5,FALSE)</f>
        <v>#REF!</v>
      </c>
      <c r="F161" s="25" t="e">
        <f t="shared" si="8"/>
        <v>#REF!</v>
      </c>
      <c r="H161" s="22" t="s">
        <v>783</v>
      </c>
      <c r="I161" s="23" t="e">
        <f>VLOOKUP(H161,#REF!,2,FALSE)</f>
        <v>#REF!</v>
      </c>
      <c r="J161" s="24" t="e">
        <f>VLOOKUP(H161,#REF!,3,FALSE)</f>
        <v>#REF!</v>
      </c>
      <c r="K161" s="24" t="e">
        <f>VLOOKUP(H161,#REF!,4,FALSE)</f>
        <v>#REF!</v>
      </c>
      <c r="L161" s="40" t="e">
        <f>VLOOKUP(H161,#REF!,5,FALSE)</f>
        <v>#REF!</v>
      </c>
      <c r="M161" s="25" t="e">
        <f t="shared" si="10"/>
        <v>#REF!</v>
      </c>
      <c r="N161" s="35"/>
      <c r="S161" s="38"/>
      <c r="U161" s="35"/>
      <c r="AA161" s="16"/>
      <c r="AM161" s="16"/>
    </row>
    <row r="162" spans="1:39" s="14" customFormat="1" ht="25" customHeight="1" x14ac:dyDescent="0.25">
      <c r="A162" s="26" t="s">
        <v>752</v>
      </c>
      <c r="B162" s="27" t="e">
        <f>VLOOKUP(A162,#REF!,2,FALSE)</f>
        <v>#REF!</v>
      </c>
      <c r="C162" s="28" t="e">
        <f>VLOOKUP(A162,#REF!,3,FALSE)</f>
        <v>#REF!</v>
      </c>
      <c r="D162" s="28" t="e">
        <f>VLOOKUP(A162,#REF!,4,FALSE)</f>
        <v>#REF!</v>
      </c>
      <c r="E162" s="41" t="e">
        <f>VLOOKUP(A162,#REF!,5,FALSE)</f>
        <v>#REF!</v>
      </c>
      <c r="F162" s="29" t="e">
        <f t="shared" si="8"/>
        <v>#REF!</v>
      </c>
      <c r="H162" s="26" t="s">
        <v>524</v>
      </c>
      <c r="I162" s="27" t="e">
        <f>VLOOKUP(H162,#REF!,2,FALSE)</f>
        <v>#REF!</v>
      </c>
      <c r="J162" s="28" t="e">
        <f>VLOOKUP(H162,#REF!,3,FALSE)</f>
        <v>#REF!</v>
      </c>
      <c r="K162" s="28" t="e">
        <f>VLOOKUP(H162,#REF!,4,FALSE)</f>
        <v>#REF!</v>
      </c>
      <c r="L162" s="41" t="e">
        <f>VLOOKUP(H162,#REF!,5,FALSE)</f>
        <v>#REF!</v>
      </c>
      <c r="M162" s="29" t="e">
        <f t="shared" si="10"/>
        <v>#REF!</v>
      </c>
      <c r="N162" s="35"/>
      <c r="S162" s="38"/>
      <c r="U162" s="35"/>
      <c r="AA162" s="16"/>
      <c r="AM162" s="16"/>
    </row>
    <row r="163" spans="1:39" s="14" customFormat="1" ht="25" customHeight="1" x14ac:dyDescent="0.25">
      <c r="A163" s="22" t="s">
        <v>636</v>
      </c>
      <c r="B163" s="23" t="e">
        <f>VLOOKUP(A163,#REF!,2,FALSE)</f>
        <v>#REF!</v>
      </c>
      <c r="C163" s="24" t="e">
        <f>VLOOKUP(A163,#REF!,3,FALSE)</f>
        <v>#REF!</v>
      </c>
      <c r="D163" s="24" t="e">
        <f>VLOOKUP(A163,#REF!,4,FALSE)</f>
        <v>#REF!</v>
      </c>
      <c r="E163" s="40" t="e">
        <f>VLOOKUP(A163,#REF!,5,FALSE)</f>
        <v>#REF!</v>
      </c>
      <c r="F163" s="25" t="e">
        <f t="shared" si="8"/>
        <v>#REF!</v>
      </c>
      <c r="H163" s="22" t="s">
        <v>362</v>
      </c>
      <c r="I163" s="23" t="e">
        <f>VLOOKUP(H163,#REF!,2,FALSE)</f>
        <v>#REF!</v>
      </c>
      <c r="J163" s="24" t="e">
        <f>VLOOKUP(H163,#REF!,3,FALSE)</f>
        <v>#REF!</v>
      </c>
      <c r="K163" s="24" t="e">
        <f>VLOOKUP(H163,#REF!,4,FALSE)</f>
        <v>#REF!</v>
      </c>
      <c r="L163" s="40" t="e">
        <f>VLOOKUP(H163,#REF!,5,FALSE)</f>
        <v>#REF!</v>
      </c>
      <c r="M163" s="25" t="e">
        <f t="shared" si="10"/>
        <v>#REF!</v>
      </c>
      <c r="N163" s="35"/>
      <c r="S163" s="38"/>
      <c r="U163" s="35"/>
      <c r="AA163" s="16"/>
      <c r="AM163" s="16"/>
    </row>
    <row r="164" spans="1:39" s="14" customFormat="1" ht="25" customHeight="1" x14ac:dyDescent="0.25">
      <c r="A164" s="26" t="s">
        <v>743</v>
      </c>
      <c r="B164" s="27" t="e">
        <f>VLOOKUP(A164,#REF!,2,FALSE)</f>
        <v>#REF!</v>
      </c>
      <c r="C164" s="28" t="e">
        <f>VLOOKUP(A164,#REF!,3,FALSE)</f>
        <v>#REF!</v>
      </c>
      <c r="D164" s="28" t="e">
        <f>VLOOKUP(A164,#REF!,4,FALSE)</f>
        <v>#REF!</v>
      </c>
      <c r="E164" s="41" t="e">
        <f>VLOOKUP(A164,#REF!,5,FALSE)</f>
        <v>#REF!</v>
      </c>
      <c r="F164" s="29" t="e">
        <f t="shared" si="8"/>
        <v>#REF!</v>
      </c>
      <c r="H164" s="26" t="s">
        <v>670</v>
      </c>
      <c r="I164" s="27" t="e">
        <f>VLOOKUP(H164,#REF!,2,FALSE)</f>
        <v>#REF!</v>
      </c>
      <c r="J164" s="28" t="e">
        <f>VLOOKUP(H164,#REF!,3,FALSE)</f>
        <v>#REF!</v>
      </c>
      <c r="K164" s="28" t="e">
        <f>VLOOKUP(H164,#REF!,4,FALSE)</f>
        <v>#REF!</v>
      </c>
      <c r="L164" s="41" t="e">
        <f>VLOOKUP(H164,#REF!,5,FALSE)</f>
        <v>#REF!</v>
      </c>
      <c r="M164" s="29" t="e">
        <f t="shared" si="10"/>
        <v>#REF!</v>
      </c>
      <c r="N164" s="35"/>
      <c r="S164" s="38"/>
      <c r="U164" s="35"/>
      <c r="AA164" s="16"/>
      <c r="AM164" s="16"/>
    </row>
    <row r="165" spans="1:39" s="14" customFormat="1" ht="25" customHeight="1" x14ac:dyDescent="0.25">
      <c r="A165" s="22" t="s">
        <v>684</v>
      </c>
      <c r="B165" s="23" t="e">
        <f>VLOOKUP(A165,#REF!,2,FALSE)</f>
        <v>#REF!</v>
      </c>
      <c r="C165" s="24" t="e">
        <f>VLOOKUP(A165,#REF!,3,FALSE)</f>
        <v>#REF!</v>
      </c>
      <c r="D165" s="24" t="e">
        <f>VLOOKUP(A165,#REF!,4,FALSE)</f>
        <v>#REF!</v>
      </c>
      <c r="E165" s="40" t="e">
        <f>VLOOKUP(A165,#REF!,5,FALSE)</f>
        <v>#REF!</v>
      </c>
      <c r="F165" s="25" t="e">
        <f t="shared" si="8"/>
        <v>#REF!</v>
      </c>
      <c r="H165" s="22" t="s">
        <v>730</v>
      </c>
      <c r="I165" s="23" t="e">
        <f>VLOOKUP(H165,#REF!,2,FALSE)</f>
        <v>#REF!</v>
      </c>
      <c r="J165" s="24" t="e">
        <f>VLOOKUP(H165,#REF!,3,FALSE)</f>
        <v>#REF!</v>
      </c>
      <c r="K165" s="24" t="e">
        <f>VLOOKUP(H165,#REF!,4,FALSE)</f>
        <v>#REF!</v>
      </c>
      <c r="L165" s="40" t="e">
        <f>VLOOKUP(H165,#REF!,5,FALSE)</f>
        <v>#REF!</v>
      </c>
      <c r="M165" s="25" t="e">
        <f t="shared" si="10"/>
        <v>#REF!</v>
      </c>
      <c r="N165" s="35"/>
      <c r="S165" s="38"/>
      <c r="U165" s="35"/>
      <c r="AA165" s="16"/>
      <c r="AM165" s="16"/>
    </row>
    <row r="166" spans="1:39" s="14" customFormat="1" ht="25" customHeight="1" x14ac:dyDescent="0.25">
      <c r="A166" s="26" t="s">
        <v>791</v>
      </c>
      <c r="B166" s="27" t="e">
        <f>VLOOKUP(A166,#REF!,2,FALSE)</f>
        <v>#REF!</v>
      </c>
      <c r="C166" s="28" t="e">
        <f>VLOOKUP(A166,#REF!,3,FALSE)</f>
        <v>#REF!</v>
      </c>
      <c r="D166" s="28" t="e">
        <f>VLOOKUP(A166,#REF!,4,FALSE)</f>
        <v>#REF!</v>
      </c>
      <c r="E166" s="41" t="e">
        <f>VLOOKUP(A166,#REF!,5,FALSE)</f>
        <v>#REF!</v>
      </c>
      <c r="F166" s="29" t="e">
        <f t="shared" si="8"/>
        <v>#REF!</v>
      </c>
      <c r="H166" s="26" t="s">
        <v>812</v>
      </c>
      <c r="I166" s="27" t="e">
        <f>VLOOKUP(H166,#REF!,2,FALSE)</f>
        <v>#REF!</v>
      </c>
      <c r="J166" s="28" t="e">
        <f>VLOOKUP(H166,#REF!,3,FALSE)</f>
        <v>#REF!</v>
      </c>
      <c r="K166" s="28" t="e">
        <f>VLOOKUP(H166,#REF!,4,FALSE)</f>
        <v>#REF!</v>
      </c>
      <c r="L166" s="41" t="e">
        <f>VLOOKUP(H166,#REF!,5,FALSE)</f>
        <v>#REF!</v>
      </c>
      <c r="M166" s="29" t="e">
        <f t="shared" si="10"/>
        <v>#REF!</v>
      </c>
      <c r="N166" s="35"/>
      <c r="S166" s="38"/>
      <c r="U166" s="35"/>
      <c r="AA166" s="16"/>
      <c r="AM166" s="16"/>
    </row>
    <row r="167" spans="1:39" s="14" customFormat="1" ht="25" customHeight="1" x14ac:dyDescent="0.25">
      <c r="A167" s="58" t="s">
        <v>889</v>
      </c>
      <c r="B167" s="59"/>
      <c r="C167" s="59"/>
      <c r="D167" s="59"/>
      <c r="E167" s="59"/>
      <c r="F167" s="60"/>
      <c r="H167" s="22" t="s">
        <v>820</v>
      </c>
      <c r="I167" s="23" t="e">
        <f>VLOOKUP(H167,#REF!,2,FALSE)</f>
        <v>#REF!</v>
      </c>
      <c r="J167" s="24" t="e">
        <f>VLOOKUP(H167,#REF!,3,FALSE)</f>
        <v>#REF!</v>
      </c>
      <c r="K167" s="24" t="e">
        <f>VLOOKUP(H167,#REF!,4,FALSE)</f>
        <v>#REF!</v>
      </c>
      <c r="L167" s="40" t="e">
        <f>VLOOKUP(H167,#REF!,5,FALSE)</f>
        <v>#REF!</v>
      </c>
      <c r="M167" s="25" t="e">
        <f t="shared" si="10"/>
        <v>#REF!</v>
      </c>
      <c r="N167" s="35"/>
      <c r="S167" s="38"/>
      <c r="U167" s="35"/>
      <c r="AA167" s="16"/>
      <c r="AM167" s="16"/>
    </row>
    <row r="168" spans="1:39" s="14" customFormat="1" ht="25" customHeight="1" x14ac:dyDescent="0.25">
      <c r="A168" s="26" t="s">
        <v>741</v>
      </c>
      <c r="B168" s="27" t="e">
        <f>VLOOKUP(A168,#REF!,2,FALSE)</f>
        <v>#REF!</v>
      </c>
      <c r="C168" s="28" t="e">
        <f>VLOOKUP(A168,#REF!,3,FALSE)</f>
        <v>#REF!</v>
      </c>
      <c r="D168" s="28" t="e">
        <f>VLOOKUP(A168,#REF!,4,FALSE)</f>
        <v>#REF!</v>
      </c>
      <c r="E168" s="41" t="e">
        <f>VLOOKUP(A168,#REF!,5,FALSE)</f>
        <v>#REF!</v>
      </c>
      <c r="F168" s="29" t="e">
        <f t="shared" si="8"/>
        <v>#REF!</v>
      </c>
      <c r="H168" s="26" t="s">
        <v>813</v>
      </c>
      <c r="I168" s="27" t="e">
        <f>VLOOKUP(H168,#REF!,2,FALSE)</f>
        <v>#REF!</v>
      </c>
      <c r="J168" s="28" t="e">
        <f>VLOOKUP(H168,#REF!,3,FALSE)</f>
        <v>#REF!</v>
      </c>
      <c r="K168" s="28" t="e">
        <f>VLOOKUP(H168,#REF!,4,FALSE)</f>
        <v>#REF!</v>
      </c>
      <c r="L168" s="41" t="e">
        <f>VLOOKUP(H168,#REF!,5,FALSE)</f>
        <v>#REF!</v>
      </c>
      <c r="M168" s="29" t="e">
        <f t="shared" si="10"/>
        <v>#REF!</v>
      </c>
      <c r="N168" s="35"/>
      <c r="S168" s="38"/>
      <c r="U168" s="35"/>
      <c r="AA168" s="16"/>
      <c r="AM168" s="16"/>
    </row>
    <row r="169" spans="1:39" s="14" customFormat="1" ht="25" customHeight="1" x14ac:dyDescent="0.25">
      <c r="A169" s="22" t="s">
        <v>773</v>
      </c>
      <c r="B169" s="23" t="e">
        <f>VLOOKUP(A169,#REF!,2,FALSE)</f>
        <v>#REF!</v>
      </c>
      <c r="C169" s="24" t="e">
        <f>VLOOKUP(A169,#REF!,3,FALSE)</f>
        <v>#REF!</v>
      </c>
      <c r="D169" s="24" t="e">
        <f>VLOOKUP(A169,#REF!,4,FALSE)</f>
        <v>#REF!</v>
      </c>
      <c r="E169" s="40" t="e">
        <f>VLOOKUP(A169,#REF!,5,FALSE)</f>
        <v>#REF!</v>
      </c>
      <c r="F169" s="25" t="e">
        <f t="shared" ref="F169:F203" si="11">(E169-D169)/E169</f>
        <v>#REF!</v>
      </c>
      <c r="H169" s="22" t="s">
        <v>448</v>
      </c>
      <c r="I169" s="23" t="e">
        <f>VLOOKUP(H169,#REF!,2,FALSE)</f>
        <v>#REF!</v>
      </c>
      <c r="J169" s="24" t="e">
        <f>VLOOKUP(H169,#REF!,3,FALSE)</f>
        <v>#REF!</v>
      </c>
      <c r="K169" s="24" t="e">
        <f>VLOOKUP(H169,#REF!,4,FALSE)</f>
        <v>#REF!</v>
      </c>
      <c r="L169" s="40" t="e">
        <f>VLOOKUP(H169,#REF!,5,FALSE)</f>
        <v>#REF!</v>
      </c>
      <c r="M169" s="25" t="e">
        <f t="shared" si="10"/>
        <v>#REF!</v>
      </c>
      <c r="N169" s="35"/>
      <c r="S169" s="38"/>
      <c r="U169" s="35"/>
      <c r="AA169" s="16"/>
      <c r="AM169" s="16"/>
    </row>
    <row r="170" spans="1:39" s="14" customFormat="1" ht="25" customHeight="1" x14ac:dyDescent="0.25">
      <c r="A170" s="26" t="s">
        <v>802</v>
      </c>
      <c r="B170" s="27" t="e">
        <f>VLOOKUP(A170,#REF!,2,FALSE)</f>
        <v>#REF!</v>
      </c>
      <c r="C170" s="28" t="e">
        <f>VLOOKUP(A170,#REF!,3,FALSE)</f>
        <v>#REF!</v>
      </c>
      <c r="D170" s="28" t="e">
        <f>VLOOKUP(A170,#REF!,4,FALSE)</f>
        <v>#REF!</v>
      </c>
      <c r="E170" s="41" t="e">
        <f>VLOOKUP(A170,#REF!,5,FALSE)</f>
        <v>#REF!</v>
      </c>
      <c r="F170" s="29" t="e">
        <f t="shared" si="11"/>
        <v>#REF!</v>
      </c>
      <c r="H170" s="26" t="s">
        <v>58</v>
      </c>
      <c r="I170" s="27" t="e">
        <f>VLOOKUP(H170,#REF!,2,FALSE)</f>
        <v>#REF!</v>
      </c>
      <c r="J170" s="28" t="e">
        <f>VLOOKUP(H170,#REF!,3,FALSE)</f>
        <v>#REF!</v>
      </c>
      <c r="K170" s="28" t="e">
        <f>VLOOKUP(H170,#REF!,4,FALSE)</f>
        <v>#REF!</v>
      </c>
      <c r="L170" s="41" t="e">
        <f>VLOOKUP(H170,#REF!,5,FALSE)</f>
        <v>#REF!</v>
      </c>
      <c r="M170" s="29" t="e">
        <f t="shared" si="10"/>
        <v>#REF!</v>
      </c>
      <c r="N170" s="35"/>
      <c r="S170" s="38"/>
      <c r="U170" s="35"/>
      <c r="AA170" s="16"/>
      <c r="AM170" s="16"/>
    </row>
    <row r="171" spans="1:39" s="14" customFormat="1" ht="25" customHeight="1" x14ac:dyDescent="0.25">
      <c r="A171" s="22" t="s">
        <v>263</v>
      </c>
      <c r="B171" s="23" t="e">
        <f>VLOOKUP(A171,#REF!,2,FALSE)</f>
        <v>#REF!</v>
      </c>
      <c r="C171" s="24" t="e">
        <f>VLOOKUP(A171,#REF!,3,FALSE)</f>
        <v>#REF!</v>
      </c>
      <c r="D171" s="24" t="e">
        <f>VLOOKUP(A171,#REF!,4,FALSE)</f>
        <v>#REF!</v>
      </c>
      <c r="E171" s="40" t="e">
        <f>VLOOKUP(A171,#REF!,5,FALSE)</f>
        <v>#REF!</v>
      </c>
      <c r="F171" s="25" t="e">
        <f t="shared" si="11"/>
        <v>#REF!</v>
      </c>
      <c r="H171" s="22" t="s">
        <v>449</v>
      </c>
      <c r="I171" s="23" t="e">
        <f>VLOOKUP(H171,#REF!,2,FALSE)</f>
        <v>#REF!</v>
      </c>
      <c r="J171" s="24" t="e">
        <f>VLOOKUP(H171,#REF!,3,FALSE)</f>
        <v>#REF!</v>
      </c>
      <c r="K171" s="24" t="e">
        <f>VLOOKUP(H171,#REF!,4,FALSE)</f>
        <v>#REF!</v>
      </c>
      <c r="L171" s="40" t="e">
        <f>VLOOKUP(H171,#REF!,5,FALSE)</f>
        <v>#REF!</v>
      </c>
      <c r="M171" s="25" t="e">
        <f t="shared" ref="M171:M203" si="12">(L171-K171)/L171</f>
        <v>#REF!</v>
      </c>
      <c r="N171" s="35"/>
      <c r="S171" s="38"/>
      <c r="U171" s="35"/>
      <c r="AA171" s="16"/>
      <c r="AM171" s="16"/>
    </row>
    <row r="172" spans="1:39" s="14" customFormat="1" ht="25" customHeight="1" x14ac:dyDescent="0.25">
      <c r="A172" s="26" t="s">
        <v>732</v>
      </c>
      <c r="B172" s="27" t="e">
        <f>VLOOKUP(A172,#REF!,2,FALSE)</f>
        <v>#REF!</v>
      </c>
      <c r="C172" s="28" t="e">
        <f>VLOOKUP(A172,#REF!,3,FALSE)</f>
        <v>#REF!</v>
      </c>
      <c r="D172" s="28" t="e">
        <f>VLOOKUP(A172,#REF!,4,FALSE)</f>
        <v>#REF!</v>
      </c>
      <c r="E172" s="41" t="e">
        <f>VLOOKUP(A172,#REF!,5,FALSE)</f>
        <v>#REF!</v>
      </c>
      <c r="F172" s="29" t="e">
        <f t="shared" si="11"/>
        <v>#REF!</v>
      </c>
      <c r="H172" s="26" t="s">
        <v>717</v>
      </c>
      <c r="I172" s="27" t="e">
        <f>VLOOKUP(H172,#REF!,2,FALSE)</f>
        <v>#REF!</v>
      </c>
      <c r="J172" s="28" t="e">
        <f>VLOOKUP(H172,#REF!,3,FALSE)</f>
        <v>#REF!</v>
      </c>
      <c r="K172" s="28" t="e">
        <f>VLOOKUP(H172,#REF!,4,FALSE)</f>
        <v>#REF!</v>
      </c>
      <c r="L172" s="41" t="e">
        <f>VLOOKUP(H172,#REF!,5,FALSE)</f>
        <v>#REF!</v>
      </c>
      <c r="M172" s="29" t="e">
        <f t="shared" si="12"/>
        <v>#REF!</v>
      </c>
      <c r="N172" s="35"/>
      <c r="S172" s="38"/>
      <c r="U172" s="35"/>
      <c r="AA172" s="16"/>
      <c r="AM172" s="16"/>
    </row>
    <row r="173" spans="1:39" s="14" customFormat="1" ht="25" customHeight="1" x14ac:dyDescent="0.25">
      <c r="A173" s="22" t="s">
        <v>640</v>
      </c>
      <c r="B173" s="23" t="e">
        <f>VLOOKUP(A173,#REF!,2,FALSE)</f>
        <v>#REF!</v>
      </c>
      <c r="C173" s="24" t="e">
        <f>VLOOKUP(A173,#REF!,3,FALSE)</f>
        <v>#REF!</v>
      </c>
      <c r="D173" s="24" t="e">
        <f>VLOOKUP(A173,#REF!,4,FALSE)</f>
        <v>#REF!</v>
      </c>
      <c r="E173" s="40" t="e">
        <f>VLOOKUP(A173,#REF!,5,FALSE)</f>
        <v>#REF!</v>
      </c>
      <c r="F173" s="25" t="e">
        <f t="shared" si="11"/>
        <v>#REF!</v>
      </c>
      <c r="H173" s="22" t="s">
        <v>763</v>
      </c>
      <c r="I173" s="23" t="e">
        <f>VLOOKUP(H173,#REF!,2,FALSE)</f>
        <v>#REF!</v>
      </c>
      <c r="J173" s="24" t="e">
        <f>VLOOKUP(H173,#REF!,3,FALSE)</f>
        <v>#REF!</v>
      </c>
      <c r="K173" s="24" t="e">
        <f>VLOOKUP(H173,#REF!,4,FALSE)</f>
        <v>#REF!</v>
      </c>
      <c r="L173" s="40" t="e">
        <f>VLOOKUP(H173,#REF!,5,FALSE)</f>
        <v>#REF!</v>
      </c>
      <c r="M173" s="25" t="e">
        <f t="shared" si="12"/>
        <v>#REF!</v>
      </c>
      <c r="N173" s="35"/>
      <c r="S173" s="38"/>
      <c r="U173" s="35"/>
      <c r="AA173" s="16"/>
      <c r="AM173" s="16"/>
    </row>
    <row r="174" spans="1:39" s="14" customFormat="1" ht="25" customHeight="1" x14ac:dyDescent="0.25">
      <c r="A174" s="26" t="s">
        <v>873</v>
      </c>
      <c r="B174" s="27" t="e">
        <f>VLOOKUP(A174,#REF!,2,FALSE)</f>
        <v>#REF!</v>
      </c>
      <c r="C174" s="28" t="e">
        <f>VLOOKUP(A174,#REF!,3,FALSE)</f>
        <v>#REF!</v>
      </c>
      <c r="D174" s="28" t="e">
        <f>VLOOKUP(A174,#REF!,4,FALSE)</f>
        <v>#REF!</v>
      </c>
      <c r="E174" s="41" t="e">
        <f>VLOOKUP(A174,#REF!,5,FALSE)</f>
        <v>#REF!</v>
      </c>
      <c r="F174" s="29" t="e">
        <f t="shared" si="11"/>
        <v>#REF!</v>
      </c>
      <c r="H174" s="58" t="s">
        <v>895</v>
      </c>
      <c r="I174" s="59"/>
      <c r="J174" s="59"/>
      <c r="K174" s="59"/>
      <c r="L174" s="59"/>
      <c r="M174" s="60"/>
      <c r="N174" s="35"/>
      <c r="S174" s="38"/>
      <c r="U174" s="35"/>
      <c r="AA174" s="16"/>
      <c r="AM174" s="16"/>
    </row>
    <row r="175" spans="1:39" s="14" customFormat="1" ht="25" customHeight="1" x14ac:dyDescent="0.25">
      <c r="A175" s="22" t="s">
        <v>454</v>
      </c>
      <c r="B175" s="23" t="e">
        <f>VLOOKUP(A175,#REF!,2,FALSE)</f>
        <v>#REF!</v>
      </c>
      <c r="C175" s="24" t="e">
        <f>VLOOKUP(A175,#REF!,3,FALSE)</f>
        <v>#REF!</v>
      </c>
      <c r="D175" s="24" t="e">
        <f>VLOOKUP(A175,#REF!,4,FALSE)</f>
        <v>#REF!</v>
      </c>
      <c r="E175" s="40" t="e">
        <f>VLOOKUP(A175,#REF!,5,FALSE)</f>
        <v>#REF!</v>
      </c>
      <c r="F175" s="25" t="e">
        <f t="shared" si="11"/>
        <v>#REF!</v>
      </c>
      <c r="H175" s="22" t="s">
        <v>713</v>
      </c>
      <c r="I175" s="23" t="e">
        <f>VLOOKUP(H175,#REF!,2,FALSE)</f>
        <v>#REF!</v>
      </c>
      <c r="J175" s="24" t="e">
        <f>VLOOKUP(H175,#REF!,3,FALSE)</f>
        <v>#REF!</v>
      </c>
      <c r="K175" s="24" t="e">
        <f>VLOOKUP(H175,#REF!,4,FALSE)</f>
        <v>#REF!</v>
      </c>
      <c r="L175" s="40" t="e">
        <f>VLOOKUP(H175,#REF!,5,FALSE)</f>
        <v>#REF!</v>
      </c>
      <c r="M175" s="25" t="e">
        <f t="shared" si="12"/>
        <v>#REF!</v>
      </c>
      <c r="N175" s="35"/>
      <c r="S175" s="38"/>
      <c r="U175" s="35"/>
      <c r="AA175" s="16"/>
      <c r="AM175" s="16"/>
    </row>
    <row r="176" spans="1:39" s="14" customFormat="1" ht="25" customHeight="1" x14ac:dyDescent="0.25">
      <c r="A176" s="26" t="s">
        <v>147</v>
      </c>
      <c r="B176" s="27" t="e">
        <f>VLOOKUP(A176,#REF!,2,FALSE)</f>
        <v>#REF!</v>
      </c>
      <c r="C176" s="28" t="e">
        <f>VLOOKUP(A176,#REF!,3,FALSE)</f>
        <v>#REF!</v>
      </c>
      <c r="D176" s="28" t="e">
        <f>VLOOKUP(A176,#REF!,4,FALSE)</f>
        <v>#REF!</v>
      </c>
      <c r="E176" s="41" t="e">
        <f>VLOOKUP(A176,#REF!,5,FALSE)</f>
        <v>#REF!</v>
      </c>
      <c r="F176" s="29" t="e">
        <f t="shared" si="11"/>
        <v>#REF!</v>
      </c>
      <c r="H176" s="26" t="s">
        <v>672</v>
      </c>
      <c r="I176" s="27" t="e">
        <f>VLOOKUP(H176,#REF!,2,FALSE)</f>
        <v>#REF!</v>
      </c>
      <c r="J176" s="28" t="e">
        <f>VLOOKUP(H176,#REF!,3,FALSE)</f>
        <v>#REF!</v>
      </c>
      <c r="K176" s="28" t="e">
        <f>VLOOKUP(H176,#REF!,4,FALSE)</f>
        <v>#REF!</v>
      </c>
      <c r="L176" s="41" t="e">
        <f>VLOOKUP(H176,#REF!,5,FALSE)</f>
        <v>#REF!</v>
      </c>
      <c r="M176" s="29" t="e">
        <f t="shared" si="12"/>
        <v>#REF!</v>
      </c>
      <c r="N176" s="35"/>
      <c r="S176" s="38"/>
      <c r="U176" s="35"/>
      <c r="AA176" s="16"/>
      <c r="AM176" s="16"/>
    </row>
    <row r="177" spans="1:39" s="14" customFormat="1" ht="25" customHeight="1" x14ac:dyDescent="0.25">
      <c r="A177" s="22" t="s">
        <v>877</v>
      </c>
      <c r="B177" s="23" t="e">
        <f>VLOOKUP(A177,#REF!,2,FALSE)</f>
        <v>#REF!</v>
      </c>
      <c r="C177" s="24" t="e">
        <f>VLOOKUP(A177,#REF!,3,FALSE)</f>
        <v>#REF!</v>
      </c>
      <c r="D177" s="24" t="e">
        <f>VLOOKUP(A177,#REF!,4,FALSE)</f>
        <v>#REF!</v>
      </c>
      <c r="E177" s="40" t="e">
        <f>VLOOKUP(A177,#REF!,5,FALSE)</f>
        <v>#REF!</v>
      </c>
      <c r="F177" s="25" t="e">
        <f t="shared" si="11"/>
        <v>#REF!</v>
      </c>
      <c r="H177" s="22" t="s">
        <v>478</v>
      </c>
      <c r="I177" s="23" t="e">
        <f>VLOOKUP(H177,#REF!,2,FALSE)</f>
        <v>#REF!</v>
      </c>
      <c r="J177" s="24" t="e">
        <f>VLOOKUP(H177,#REF!,3,FALSE)</f>
        <v>#REF!</v>
      </c>
      <c r="K177" s="24" t="e">
        <f>VLOOKUP(H177,#REF!,4,FALSE)</f>
        <v>#REF!</v>
      </c>
      <c r="L177" s="40" t="e">
        <f>VLOOKUP(H177,#REF!,5,FALSE)</f>
        <v>#REF!</v>
      </c>
      <c r="M177" s="25" t="e">
        <f t="shared" si="12"/>
        <v>#REF!</v>
      </c>
      <c r="N177" s="35"/>
      <c r="S177" s="38"/>
      <c r="U177" s="35"/>
      <c r="AA177" s="16"/>
      <c r="AM177" s="16"/>
    </row>
    <row r="178" spans="1:39" s="14" customFormat="1" ht="25" customHeight="1" x14ac:dyDescent="0.25">
      <c r="A178" s="26" t="s">
        <v>669</v>
      </c>
      <c r="B178" s="27" t="e">
        <f>VLOOKUP(A178,#REF!,2,FALSE)</f>
        <v>#REF!</v>
      </c>
      <c r="C178" s="28" t="e">
        <f>VLOOKUP(A178,#REF!,3,FALSE)</f>
        <v>#REF!</v>
      </c>
      <c r="D178" s="28" t="e">
        <f>VLOOKUP(A178,#REF!,4,FALSE)</f>
        <v>#REF!</v>
      </c>
      <c r="E178" s="41" t="e">
        <f>VLOOKUP(A178,#REF!,5,FALSE)</f>
        <v>#REF!</v>
      </c>
      <c r="F178" s="29" t="e">
        <f t="shared" si="11"/>
        <v>#REF!</v>
      </c>
      <c r="H178" s="26" t="s">
        <v>513</v>
      </c>
      <c r="I178" s="27" t="e">
        <f>VLOOKUP(H178,#REF!,2,FALSE)</f>
        <v>#REF!</v>
      </c>
      <c r="J178" s="28" t="e">
        <f>VLOOKUP(H178,#REF!,3,FALSE)</f>
        <v>#REF!</v>
      </c>
      <c r="K178" s="28" t="e">
        <f>VLOOKUP(H178,#REF!,4,FALSE)</f>
        <v>#REF!</v>
      </c>
      <c r="L178" s="41" t="e">
        <f>VLOOKUP(H178,#REF!,5,FALSE)</f>
        <v>#REF!</v>
      </c>
      <c r="M178" s="29" t="e">
        <f t="shared" si="12"/>
        <v>#REF!</v>
      </c>
      <c r="N178" s="35"/>
      <c r="S178" s="38"/>
      <c r="U178" s="35"/>
      <c r="AA178" s="16"/>
      <c r="AM178" s="16"/>
    </row>
    <row r="179" spans="1:39" s="14" customFormat="1" ht="25" customHeight="1" x14ac:dyDescent="0.25">
      <c r="A179" s="22" t="s">
        <v>701</v>
      </c>
      <c r="B179" s="23" t="e">
        <f>VLOOKUP(A179,#REF!,2,FALSE)</f>
        <v>#REF!</v>
      </c>
      <c r="C179" s="24" t="e">
        <f>VLOOKUP(A179,#REF!,3,FALSE)</f>
        <v>#REF!</v>
      </c>
      <c r="D179" s="24" t="e">
        <f>VLOOKUP(A179,#REF!,4,FALSE)</f>
        <v>#REF!</v>
      </c>
      <c r="E179" s="40" t="e">
        <f>VLOOKUP(A179,#REF!,5,FALSE)</f>
        <v>#REF!</v>
      </c>
      <c r="F179" s="25" t="e">
        <f t="shared" si="11"/>
        <v>#REF!</v>
      </c>
      <c r="H179" s="22" t="s">
        <v>765</v>
      </c>
      <c r="I179" s="23" t="e">
        <f>VLOOKUP(H179,#REF!,2,FALSE)</f>
        <v>#REF!</v>
      </c>
      <c r="J179" s="24" t="e">
        <f>VLOOKUP(H179,#REF!,3,FALSE)</f>
        <v>#REF!</v>
      </c>
      <c r="K179" s="24" t="e">
        <f>VLOOKUP(H179,#REF!,4,FALSE)</f>
        <v>#REF!</v>
      </c>
      <c r="L179" s="40" t="e">
        <f>VLOOKUP(H179,#REF!,5,FALSE)</f>
        <v>#REF!</v>
      </c>
      <c r="M179" s="25" t="e">
        <f t="shared" si="12"/>
        <v>#REF!</v>
      </c>
      <c r="N179" s="35"/>
      <c r="S179" s="38"/>
      <c r="U179" s="35"/>
      <c r="AA179" s="16"/>
      <c r="AM179" s="16"/>
    </row>
    <row r="180" spans="1:39" s="14" customFormat="1" ht="25" customHeight="1" x14ac:dyDescent="0.25">
      <c r="A180" s="26" t="s">
        <v>703</v>
      </c>
      <c r="B180" s="27" t="e">
        <f>VLOOKUP(A180,#REF!,2,FALSE)</f>
        <v>#REF!</v>
      </c>
      <c r="C180" s="28" t="e">
        <f>VLOOKUP(A180,#REF!,3,FALSE)</f>
        <v>#REF!</v>
      </c>
      <c r="D180" s="28" t="e">
        <f>VLOOKUP(A180,#REF!,4,FALSE)</f>
        <v>#REF!</v>
      </c>
      <c r="E180" s="41" t="e">
        <f>VLOOKUP(A180,#REF!,5,FALSE)</f>
        <v>#REF!</v>
      </c>
      <c r="F180" s="29" t="e">
        <f t="shared" si="11"/>
        <v>#REF!</v>
      </c>
      <c r="H180" s="26" t="s">
        <v>749</v>
      </c>
      <c r="I180" s="27" t="e">
        <f>VLOOKUP(H180,#REF!,2,FALSE)</f>
        <v>#REF!</v>
      </c>
      <c r="J180" s="28" t="e">
        <f>VLOOKUP(H180,#REF!,3,FALSE)</f>
        <v>#REF!</v>
      </c>
      <c r="K180" s="28" t="e">
        <f>VLOOKUP(H180,#REF!,4,FALSE)</f>
        <v>#REF!</v>
      </c>
      <c r="L180" s="41" t="e">
        <f>VLOOKUP(H180,#REF!,5,FALSE)</f>
        <v>#REF!</v>
      </c>
      <c r="M180" s="29" t="e">
        <f t="shared" si="12"/>
        <v>#REF!</v>
      </c>
      <c r="N180" s="35"/>
      <c r="S180" s="38"/>
      <c r="U180" s="35"/>
      <c r="AA180" s="16"/>
      <c r="AM180" s="16"/>
    </row>
    <row r="181" spans="1:39" s="14" customFormat="1" ht="25" customHeight="1" x14ac:dyDescent="0.25">
      <c r="A181" s="22" t="s">
        <v>702</v>
      </c>
      <c r="B181" s="23" t="e">
        <f>VLOOKUP(A181,#REF!,2,FALSE)</f>
        <v>#REF!</v>
      </c>
      <c r="C181" s="24" t="e">
        <f>VLOOKUP(A181,#REF!,3,FALSE)</f>
        <v>#REF!</v>
      </c>
      <c r="D181" s="24" t="e">
        <f>VLOOKUP(A181,#REF!,4,FALSE)</f>
        <v>#REF!</v>
      </c>
      <c r="E181" s="40" t="e">
        <f>VLOOKUP(A181,#REF!,5,FALSE)</f>
        <v>#REF!</v>
      </c>
      <c r="F181" s="25" t="e">
        <f t="shared" si="11"/>
        <v>#REF!</v>
      </c>
      <c r="H181" s="58" t="s">
        <v>896</v>
      </c>
      <c r="I181" s="59"/>
      <c r="J181" s="59"/>
      <c r="K181" s="59"/>
      <c r="L181" s="59"/>
      <c r="M181" s="60"/>
      <c r="N181" s="35"/>
      <c r="S181" s="38"/>
      <c r="U181" s="35"/>
      <c r="AA181" s="16"/>
      <c r="AM181" s="16"/>
    </row>
    <row r="182" spans="1:39" s="14" customFormat="1" ht="25" customHeight="1" x14ac:dyDescent="0.25">
      <c r="A182" s="58" t="s">
        <v>892</v>
      </c>
      <c r="B182" s="59"/>
      <c r="C182" s="59"/>
      <c r="D182" s="59"/>
      <c r="E182" s="59"/>
      <c r="F182" s="60"/>
      <c r="H182" s="26" t="s">
        <v>844</v>
      </c>
      <c r="I182" s="27" t="e">
        <f>VLOOKUP(H182,#REF!,2,FALSE)</f>
        <v>#REF!</v>
      </c>
      <c r="J182" s="28" t="e">
        <f>VLOOKUP(H182,#REF!,3,FALSE)</f>
        <v>#REF!</v>
      </c>
      <c r="K182" s="28" t="e">
        <f>VLOOKUP(H182,#REF!,4,FALSE)</f>
        <v>#REF!</v>
      </c>
      <c r="L182" s="41" t="e">
        <f>VLOOKUP(H182,#REF!,5,FALSE)</f>
        <v>#REF!</v>
      </c>
      <c r="M182" s="29" t="e">
        <f t="shared" si="12"/>
        <v>#REF!</v>
      </c>
      <c r="N182" s="35"/>
      <c r="S182" s="38"/>
      <c r="U182" s="35"/>
      <c r="AA182" s="16"/>
      <c r="AM182" s="16"/>
    </row>
    <row r="183" spans="1:39" s="14" customFormat="1" ht="25" customHeight="1" x14ac:dyDescent="0.25">
      <c r="A183" s="22" t="s">
        <v>610</v>
      </c>
      <c r="B183" s="23" t="e">
        <f>VLOOKUP(A183,#REF!,2,FALSE)</f>
        <v>#REF!</v>
      </c>
      <c r="C183" s="24" t="e">
        <f>VLOOKUP(A183,#REF!,3,FALSE)</f>
        <v>#REF!</v>
      </c>
      <c r="D183" s="24" t="e">
        <f>VLOOKUP(A183,#REF!,4,FALSE)</f>
        <v>#REF!</v>
      </c>
      <c r="E183" s="40" t="e">
        <f>VLOOKUP(A183,#REF!,5,FALSE)</f>
        <v>#REF!</v>
      </c>
      <c r="F183" s="25" t="e">
        <f t="shared" si="11"/>
        <v>#REF!</v>
      </c>
      <c r="H183" s="22" t="s">
        <v>645</v>
      </c>
      <c r="I183" s="23" t="e">
        <f>VLOOKUP(H183,#REF!,2,FALSE)</f>
        <v>#REF!</v>
      </c>
      <c r="J183" s="24" t="e">
        <f>VLOOKUP(H183,#REF!,3,FALSE)</f>
        <v>#REF!</v>
      </c>
      <c r="K183" s="24" t="e">
        <f>VLOOKUP(H183,#REF!,4,FALSE)</f>
        <v>#REF!</v>
      </c>
      <c r="L183" s="40" t="e">
        <f>VLOOKUP(H183,#REF!,5,FALSE)</f>
        <v>#REF!</v>
      </c>
      <c r="M183" s="25" t="e">
        <f t="shared" si="12"/>
        <v>#REF!</v>
      </c>
      <c r="N183" s="35"/>
      <c r="S183" s="38"/>
      <c r="U183" s="35"/>
      <c r="AA183" s="16"/>
      <c r="AM183" s="16"/>
    </row>
    <row r="184" spans="1:39" s="14" customFormat="1" ht="25" customHeight="1" x14ac:dyDescent="0.25">
      <c r="A184" s="26" t="s">
        <v>638</v>
      </c>
      <c r="B184" s="27" t="e">
        <f>VLOOKUP(A184,#REF!,2,FALSE)</f>
        <v>#REF!</v>
      </c>
      <c r="C184" s="28" t="e">
        <f>VLOOKUP(A184,#REF!,3,FALSE)</f>
        <v>#REF!</v>
      </c>
      <c r="D184" s="28" t="e">
        <f>VLOOKUP(A184,#REF!,4,FALSE)</f>
        <v>#REF!</v>
      </c>
      <c r="E184" s="41" t="e">
        <f>VLOOKUP(A184,#REF!,5,FALSE)</f>
        <v>#REF!</v>
      </c>
      <c r="F184" s="29" t="e">
        <f t="shared" si="11"/>
        <v>#REF!</v>
      </c>
      <c r="H184" s="26" t="s">
        <v>828</v>
      </c>
      <c r="I184" s="27" t="e">
        <f>VLOOKUP(H184,#REF!,2,FALSE)</f>
        <v>#REF!</v>
      </c>
      <c r="J184" s="28" t="e">
        <f>VLOOKUP(H184,#REF!,3,FALSE)</f>
        <v>#REF!</v>
      </c>
      <c r="K184" s="28" t="e">
        <f>VLOOKUP(H184,#REF!,4,FALSE)</f>
        <v>#REF!</v>
      </c>
      <c r="L184" s="41" t="e">
        <f>VLOOKUP(H184,#REF!,5,FALSE)</f>
        <v>#REF!</v>
      </c>
      <c r="M184" s="29" t="e">
        <f t="shared" si="12"/>
        <v>#REF!</v>
      </c>
      <c r="N184" s="35"/>
      <c r="S184" s="38"/>
      <c r="U184" s="35"/>
      <c r="AA184" s="16"/>
      <c r="AM184" s="16"/>
    </row>
    <row r="185" spans="1:39" s="14" customFormat="1" ht="25" customHeight="1" x14ac:dyDescent="0.25">
      <c r="A185" s="22" t="s">
        <v>685</v>
      </c>
      <c r="B185" s="23" t="e">
        <f>VLOOKUP(A185,#REF!,2,FALSE)</f>
        <v>#REF!</v>
      </c>
      <c r="C185" s="24" t="e">
        <f>VLOOKUP(A185,#REF!,3,FALSE)</f>
        <v>#REF!</v>
      </c>
      <c r="D185" s="24" t="e">
        <f>VLOOKUP(A185,#REF!,4,FALSE)</f>
        <v>#REF!</v>
      </c>
      <c r="E185" s="40" t="e">
        <f>VLOOKUP(A185,#REF!,5,FALSE)</f>
        <v>#REF!</v>
      </c>
      <c r="F185" s="25" t="e">
        <f t="shared" si="11"/>
        <v>#REF!</v>
      </c>
      <c r="H185" s="22" t="s">
        <v>452</v>
      </c>
      <c r="I185" s="23" t="e">
        <f>VLOOKUP(H185,#REF!,2,FALSE)</f>
        <v>#REF!</v>
      </c>
      <c r="J185" s="24" t="e">
        <f>VLOOKUP(H185,#REF!,3,FALSE)</f>
        <v>#REF!</v>
      </c>
      <c r="K185" s="24" t="e">
        <f>VLOOKUP(H185,#REF!,4,FALSE)</f>
        <v>#REF!</v>
      </c>
      <c r="L185" s="40" t="e">
        <f>VLOOKUP(H185,#REF!,5,FALSE)</f>
        <v>#REF!</v>
      </c>
      <c r="M185" s="25" t="e">
        <f t="shared" si="12"/>
        <v>#REF!</v>
      </c>
      <c r="N185" s="35"/>
      <c r="S185" s="38"/>
      <c r="U185" s="35"/>
      <c r="AA185" s="16"/>
      <c r="AM185" s="16"/>
    </row>
    <row r="186" spans="1:39" s="14" customFormat="1" ht="25" customHeight="1" x14ac:dyDescent="0.25">
      <c r="A186" s="26" t="s">
        <v>842</v>
      </c>
      <c r="B186" s="27" t="e">
        <f>VLOOKUP(A186,#REF!,2,FALSE)</f>
        <v>#REF!</v>
      </c>
      <c r="C186" s="28" t="e">
        <f>VLOOKUP(A186,#REF!,3,FALSE)</f>
        <v>#REF!</v>
      </c>
      <c r="D186" s="28" t="e">
        <f>VLOOKUP(A186,#REF!,4,FALSE)</f>
        <v>#REF!</v>
      </c>
      <c r="E186" s="41" t="e">
        <f>VLOOKUP(A186,#REF!,5,FALSE)</f>
        <v>#REF!</v>
      </c>
      <c r="F186" s="29" t="e">
        <f t="shared" si="11"/>
        <v>#REF!</v>
      </c>
      <c r="H186" s="26" t="s">
        <v>441</v>
      </c>
      <c r="I186" s="27" t="e">
        <f>VLOOKUP(H186,#REF!,2,FALSE)</f>
        <v>#REF!</v>
      </c>
      <c r="J186" s="28" t="e">
        <f>VLOOKUP(H186,#REF!,3,FALSE)</f>
        <v>#REF!</v>
      </c>
      <c r="K186" s="28" t="e">
        <f>VLOOKUP(H186,#REF!,4,FALSE)</f>
        <v>#REF!</v>
      </c>
      <c r="L186" s="41" t="e">
        <f>VLOOKUP(H186,#REF!,5,FALSE)</f>
        <v>#REF!</v>
      </c>
      <c r="M186" s="29" t="e">
        <f t="shared" si="12"/>
        <v>#REF!</v>
      </c>
      <c r="N186" s="35"/>
      <c r="S186" s="38"/>
      <c r="U186" s="35"/>
      <c r="AM186" s="16"/>
    </row>
    <row r="187" spans="1:39" s="14" customFormat="1" ht="25" customHeight="1" x14ac:dyDescent="0.25">
      <c r="A187" s="22" t="s">
        <v>870</v>
      </c>
      <c r="B187" s="23" t="e">
        <f>VLOOKUP(A187,#REF!,2,FALSE)</f>
        <v>#REF!</v>
      </c>
      <c r="C187" s="24" t="e">
        <f>VLOOKUP(A187,#REF!,3,FALSE)</f>
        <v>#REF!</v>
      </c>
      <c r="D187" s="24" t="e">
        <f>VLOOKUP(A187,#REF!,4,FALSE)</f>
        <v>#REF!</v>
      </c>
      <c r="E187" s="40" t="e">
        <f>VLOOKUP(A187,#REF!,5,FALSE)</f>
        <v>#REF!</v>
      </c>
      <c r="F187" s="25" t="e">
        <f t="shared" si="11"/>
        <v>#REF!</v>
      </c>
      <c r="H187" s="22" t="s">
        <v>500</v>
      </c>
      <c r="I187" s="23" t="e">
        <f>VLOOKUP(H187,#REF!,2,FALSE)</f>
        <v>#REF!</v>
      </c>
      <c r="J187" s="24" t="e">
        <f>VLOOKUP(H187,#REF!,3,FALSE)</f>
        <v>#REF!</v>
      </c>
      <c r="K187" s="24" t="e">
        <f>VLOOKUP(H187,#REF!,4,FALSE)</f>
        <v>#REF!</v>
      </c>
      <c r="L187" s="40" t="e">
        <f>VLOOKUP(H187,#REF!,5,FALSE)</f>
        <v>#REF!</v>
      </c>
      <c r="M187" s="25" t="e">
        <f t="shared" si="12"/>
        <v>#REF!</v>
      </c>
      <c r="N187" s="35"/>
      <c r="S187" s="38"/>
      <c r="U187" s="35"/>
      <c r="AM187" s="16"/>
    </row>
    <row r="188" spans="1:39" s="14" customFormat="1" ht="25" customHeight="1" x14ac:dyDescent="0.25">
      <c r="A188" s="58" t="s">
        <v>893</v>
      </c>
      <c r="B188" s="59"/>
      <c r="C188" s="59"/>
      <c r="D188" s="59"/>
      <c r="E188" s="59"/>
      <c r="F188" s="60"/>
      <c r="H188" s="26" t="s">
        <v>711</v>
      </c>
      <c r="I188" s="27" t="e">
        <f>VLOOKUP(H188,#REF!,2,FALSE)</f>
        <v>#REF!</v>
      </c>
      <c r="J188" s="28" t="e">
        <f>VLOOKUP(H188,#REF!,3,FALSE)</f>
        <v>#REF!</v>
      </c>
      <c r="K188" s="28" t="e">
        <f>VLOOKUP(H188,#REF!,4,FALSE)</f>
        <v>#REF!</v>
      </c>
      <c r="L188" s="41" t="e">
        <f>VLOOKUP(H188,#REF!,5,FALSE)</f>
        <v>#REF!</v>
      </c>
      <c r="M188" s="29" t="e">
        <f t="shared" si="12"/>
        <v>#REF!</v>
      </c>
      <c r="N188" s="35"/>
      <c r="S188" s="38"/>
      <c r="U188" s="35"/>
    </row>
    <row r="189" spans="1:39" s="14" customFormat="1" ht="25" customHeight="1" x14ac:dyDescent="0.25">
      <c r="A189" s="22" t="s">
        <v>737</v>
      </c>
      <c r="B189" s="23" t="e">
        <f>VLOOKUP(A189,#REF!,2,FALSE)</f>
        <v>#REF!</v>
      </c>
      <c r="C189" s="24" t="e">
        <f>VLOOKUP(A189,#REF!,3,FALSE)</f>
        <v>#REF!</v>
      </c>
      <c r="D189" s="24" t="e">
        <f>VLOOKUP(A189,#REF!,4,FALSE)</f>
        <v>#REF!</v>
      </c>
      <c r="E189" s="40" t="e">
        <f>VLOOKUP(A189,#REF!,5,FALSE)</f>
        <v>#REF!</v>
      </c>
      <c r="F189" s="25" t="e">
        <f t="shared" si="11"/>
        <v>#REF!</v>
      </c>
      <c r="H189" s="22" t="s">
        <v>724</v>
      </c>
      <c r="I189" s="23" t="e">
        <f>VLOOKUP(H189,#REF!,2,FALSE)</f>
        <v>#REF!</v>
      </c>
      <c r="J189" s="24" t="e">
        <f>VLOOKUP(H189,#REF!,3,FALSE)</f>
        <v>#REF!</v>
      </c>
      <c r="K189" s="24" t="e">
        <f>VLOOKUP(H189,#REF!,4,FALSE)</f>
        <v>#REF!</v>
      </c>
      <c r="L189" s="40" t="e">
        <f>VLOOKUP(H189,#REF!,5,FALSE)</f>
        <v>#REF!</v>
      </c>
      <c r="M189" s="25" t="e">
        <f t="shared" si="12"/>
        <v>#REF!</v>
      </c>
      <c r="N189" s="35"/>
      <c r="S189" s="38"/>
      <c r="U189" s="35"/>
    </row>
    <row r="190" spans="1:39" s="14" customFormat="1" ht="25" customHeight="1" x14ac:dyDescent="0.25">
      <c r="A190" s="26" t="s">
        <v>53</v>
      </c>
      <c r="B190" s="27" t="e">
        <f>VLOOKUP(A190,#REF!,2,FALSE)</f>
        <v>#REF!</v>
      </c>
      <c r="C190" s="28" t="e">
        <f>VLOOKUP(A190,#REF!,3,FALSE)</f>
        <v>#REF!</v>
      </c>
      <c r="D190" s="28" t="e">
        <f>VLOOKUP(A190,#REF!,4,FALSE)</f>
        <v>#REF!</v>
      </c>
      <c r="E190" s="41" t="e">
        <f>VLOOKUP(A190,#REF!,5,FALSE)</f>
        <v>#REF!</v>
      </c>
      <c r="F190" s="29" t="e">
        <f t="shared" si="11"/>
        <v>#REF!</v>
      </c>
      <c r="H190" s="26" t="s">
        <v>432</v>
      </c>
      <c r="I190" s="27" t="e">
        <f>VLOOKUP(H190,#REF!,2,FALSE)</f>
        <v>#REF!</v>
      </c>
      <c r="J190" s="28" t="e">
        <f>VLOOKUP(H190,#REF!,3,FALSE)</f>
        <v>#REF!</v>
      </c>
      <c r="K190" s="28" t="e">
        <f>VLOOKUP(H190,#REF!,4,FALSE)</f>
        <v>#REF!</v>
      </c>
      <c r="L190" s="41" t="e">
        <f>VLOOKUP(H190,#REF!,5,FALSE)</f>
        <v>#REF!</v>
      </c>
      <c r="M190" s="29" t="e">
        <f t="shared" si="12"/>
        <v>#REF!</v>
      </c>
      <c r="N190" s="35"/>
      <c r="S190" s="38"/>
      <c r="U190" s="35"/>
    </row>
    <row r="191" spans="1:39" s="14" customFormat="1" ht="25" customHeight="1" x14ac:dyDescent="0.25">
      <c r="A191" s="22" t="s">
        <v>704</v>
      </c>
      <c r="B191" s="23" t="e">
        <f>VLOOKUP(A191,#REF!,2,FALSE)</f>
        <v>#REF!</v>
      </c>
      <c r="C191" s="24" t="e">
        <f>VLOOKUP(A191,#REF!,3,FALSE)</f>
        <v>#REF!</v>
      </c>
      <c r="D191" s="24" t="e">
        <f>VLOOKUP(A191,#REF!,4,FALSE)</f>
        <v>#REF!</v>
      </c>
      <c r="E191" s="40" t="e">
        <f>VLOOKUP(A191,#REF!,5,FALSE)</f>
        <v>#REF!</v>
      </c>
      <c r="F191" s="25" t="e">
        <f t="shared" si="11"/>
        <v>#REF!</v>
      </c>
      <c r="H191" s="22" t="s">
        <v>435</v>
      </c>
      <c r="I191" s="23" t="e">
        <f>VLOOKUP(H191,#REF!,2,FALSE)</f>
        <v>#REF!</v>
      </c>
      <c r="J191" s="24" t="e">
        <f>VLOOKUP(H191,#REF!,3,FALSE)</f>
        <v>#REF!</v>
      </c>
      <c r="K191" s="24" t="e">
        <f>VLOOKUP(H191,#REF!,4,FALSE)</f>
        <v>#REF!</v>
      </c>
      <c r="L191" s="40" t="e">
        <f>VLOOKUP(H191,#REF!,5,FALSE)</f>
        <v>#REF!</v>
      </c>
      <c r="M191" s="25" t="e">
        <f t="shared" si="12"/>
        <v>#REF!</v>
      </c>
      <c r="N191" s="35"/>
      <c r="S191" s="38"/>
      <c r="U191" s="35"/>
    </row>
    <row r="192" spans="1:39" s="14" customFormat="1" ht="25" customHeight="1" x14ac:dyDescent="0.25">
      <c r="A192" s="26" t="s">
        <v>766</v>
      </c>
      <c r="B192" s="27" t="e">
        <f>VLOOKUP(A192,#REF!,2,FALSE)</f>
        <v>#REF!</v>
      </c>
      <c r="C192" s="28" t="e">
        <f>VLOOKUP(A192,#REF!,3,FALSE)</f>
        <v>#REF!</v>
      </c>
      <c r="D192" s="28" t="e">
        <f>VLOOKUP(A192,#REF!,4,FALSE)</f>
        <v>#REF!</v>
      </c>
      <c r="E192" s="41" t="e">
        <f>VLOOKUP(A192,#REF!,5,FALSE)</f>
        <v>#REF!</v>
      </c>
      <c r="F192" s="29" t="e">
        <f t="shared" si="11"/>
        <v>#REF!</v>
      </c>
      <c r="H192" s="26" t="s">
        <v>434</v>
      </c>
      <c r="I192" s="27" t="e">
        <f>VLOOKUP(H192,#REF!,2,FALSE)</f>
        <v>#REF!</v>
      </c>
      <c r="J192" s="28" t="e">
        <f>VLOOKUP(H192,#REF!,3,FALSE)</f>
        <v>#REF!</v>
      </c>
      <c r="K192" s="28" t="e">
        <f>VLOOKUP(H192,#REF!,4,FALSE)</f>
        <v>#REF!</v>
      </c>
      <c r="L192" s="41" t="e">
        <f>VLOOKUP(H192,#REF!,5,FALSE)</f>
        <v>#REF!</v>
      </c>
      <c r="M192" s="29" t="e">
        <f t="shared" si="12"/>
        <v>#REF!</v>
      </c>
      <c r="N192" s="35"/>
      <c r="S192" s="38"/>
      <c r="U192" s="35"/>
    </row>
    <row r="193" spans="1:21" s="14" customFormat="1" ht="25" customHeight="1" x14ac:dyDescent="0.25">
      <c r="A193" s="22" t="s">
        <v>818</v>
      </c>
      <c r="B193" s="23" t="e">
        <f>VLOOKUP(A193,#REF!,2,FALSE)</f>
        <v>#REF!</v>
      </c>
      <c r="C193" s="24" t="e">
        <f>VLOOKUP(A193,#REF!,3,FALSE)</f>
        <v>#REF!</v>
      </c>
      <c r="D193" s="24" t="e">
        <f>VLOOKUP(A193,#REF!,4,FALSE)</f>
        <v>#REF!</v>
      </c>
      <c r="E193" s="40" t="e">
        <f>VLOOKUP(A193,#REF!,5,FALSE)</f>
        <v>#REF!</v>
      </c>
      <c r="F193" s="25" t="e">
        <f t="shared" si="11"/>
        <v>#REF!</v>
      </c>
      <c r="H193" s="22" t="s">
        <v>433</v>
      </c>
      <c r="I193" s="23" t="e">
        <f>VLOOKUP(H193,#REF!,2,FALSE)</f>
        <v>#REF!</v>
      </c>
      <c r="J193" s="24" t="e">
        <f>VLOOKUP(H193,#REF!,3,FALSE)</f>
        <v>#REF!</v>
      </c>
      <c r="K193" s="24" t="e">
        <f>VLOOKUP(H193,#REF!,4,FALSE)</f>
        <v>#REF!</v>
      </c>
      <c r="L193" s="40" t="e">
        <f>VLOOKUP(H193,#REF!,5,FALSE)</f>
        <v>#REF!</v>
      </c>
      <c r="M193" s="25" t="e">
        <f t="shared" si="12"/>
        <v>#REF!</v>
      </c>
      <c r="N193" s="35"/>
      <c r="S193" s="38"/>
      <c r="U193" s="35"/>
    </row>
    <row r="194" spans="1:21" s="14" customFormat="1" ht="25" customHeight="1" x14ac:dyDescent="0.25">
      <c r="A194" s="26" t="s">
        <v>564</v>
      </c>
      <c r="B194" s="27" t="e">
        <f>VLOOKUP(A194,#REF!,2,FALSE)</f>
        <v>#REF!</v>
      </c>
      <c r="C194" s="28" t="e">
        <f>VLOOKUP(A194,#REF!,3,FALSE)</f>
        <v>#REF!</v>
      </c>
      <c r="D194" s="28" t="e">
        <f>VLOOKUP(A194,#REF!,4,FALSE)</f>
        <v>#REF!</v>
      </c>
      <c r="E194" s="41" t="e">
        <f>VLOOKUP(A194,#REF!,5,FALSE)</f>
        <v>#REF!</v>
      </c>
      <c r="F194" s="29" t="e">
        <f t="shared" si="11"/>
        <v>#REF!</v>
      </c>
      <c r="H194" s="26" t="s">
        <v>430</v>
      </c>
      <c r="I194" s="27" t="e">
        <f>VLOOKUP(H194,#REF!,2,FALSE)</f>
        <v>#REF!</v>
      </c>
      <c r="J194" s="28" t="e">
        <f>VLOOKUP(H194,#REF!,3,FALSE)</f>
        <v>#REF!</v>
      </c>
      <c r="K194" s="28" t="e">
        <f>VLOOKUP(H194,#REF!,4,FALSE)</f>
        <v>#REF!</v>
      </c>
      <c r="L194" s="41" t="e">
        <f>VLOOKUP(H194,#REF!,5,FALSE)</f>
        <v>#REF!</v>
      </c>
      <c r="M194" s="29" t="e">
        <f t="shared" si="12"/>
        <v>#REF!</v>
      </c>
      <c r="N194" s="35"/>
      <c r="S194" s="38"/>
      <c r="U194" s="35"/>
    </row>
    <row r="195" spans="1:21" s="14" customFormat="1" ht="25" customHeight="1" x14ac:dyDescent="0.25">
      <c r="A195" s="22" t="s">
        <v>533</v>
      </c>
      <c r="B195" s="23" t="e">
        <f>VLOOKUP(A195,#REF!,2,FALSE)</f>
        <v>#REF!</v>
      </c>
      <c r="C195" s="24" t="e">
        <f>VLOOKUP(A195,#REF!,3,FALSE)</f>
        <v>#REF!</v>
      </c>
      <c r="D195" s="24" t="e">
        <f>VLOOKUP(A195,#REF!,4,FALSE)</f>
        <v>#REF!</v>
      </c>
      <c r="E195" s="40" t="e">
        <f>VLOOKUP(A195,#REF!,5,FALSE)</f>
        <v>#REF!</v>
      </c>
      <c r="F195" s="25" t="e">
        <f t="shared" si="11"/>
        <v>#REF!</v>
      </c>
      <c r="H195" s="22" t="s">
        <v>431</v>
      </c>
      <c r="I195" s="23" t="e">
        <f>VLOOKUP(H195,#REF!,2,FALSE)</f>
        <v>#REF!</v>
      </c>
      <c r="J195" s="24" t="e">
        <f>VLOOKUP(H195,#REF!,3,FALSE)</f>
        <v>#REF!</v>
      </c>
      <c r="K195" s="24" t="e">
        <f>VLOOKUP(H195,#REF!,4,FALSE)</f>
        <v>#REF!</v>
      </c>
      <c r="L195" s="40" t="e">
        <f>VLOOKUP(H195,#REF!,5,FALSE)</f>
        <v>#REF!</v>
      </c>
      <c r="M195" s="25" t="e">
        <f t="shared" si="12"/>
        <v>#REF!</v>
      </c>
      <c r="N195" s="35"/>
      <c r="S195" s="38"/>
      <c r="U195" s="35"/>
    </row>
    <row r="196" spans="1:21" s="14" customFormat="1" ht="25" customHeight="1" x14ac:dyDescent="0.25">
      <c r="A196" s="26" t="s">
        <v>738</v>
      </c>
      <c r="B196" s="27" t="e">
        <f>VLOOKUP(A196,#REF!,2,FALSE)</f>
        <v>#REF!</v>
      </c>
      <c r="C196" s="28" t="e">
        <f>VLOOKUP(A196,#REF!,3,FALSE)</f>
        <v>#REF!</v>
      </c>
      <c r="D196" s="28" t="e">
        <f>VLOOKUP(A196,#REF!,4,FALSE)</f>
        <v>#REF!</v>
      </c>
      <c r="E196" s="41" t="e">
        <f>VLOOKUP(A196,#REF!,5,FALSE)</f>
        <v>#REF!</v>
      </c>
      <c r="F196" s="29" t="e">
        <f t="shared" si="11"/>
        <v>#REF!</v>
      </c>
      <c r="H196" s="26" t="s">
        <v>429</v>
      </c>
      <c r="I196" s="27" t="e">
        <f>VLOOKUP(H196,#REF!,2,FALSE)</f>
        <v>#REF!</v>
      </c>
      <c r="J196" s="28" t="e">
        <f>VLOOKUP(H196,#REF!,3,FALSE)</f>
        <v>#REF!</v>
      </c>
      <c r="K196" s="28" t="e">
        <f>VLOOKUP(H196,#REF!,4,FALSE)</f>
        <v>#REF!</v>
      </c>
      <c r="L196" s="41" t="e">
        <f>VLOOKUP(H196,#REF!,5,FALSE)</f>
        <v>#REF!</v>
      </c>
      <c r="M196" s="29" t="e">
        <f t="shared" si="12"/>
        <v>#REF!</v>
      </c>
      <c r="N196" s="35"/>
      <c r="O196" s="35"/>
      <c r="P196" s="35"/>
      <c r="Q196" s="35"/>
      <c r="R196" s="35"/>
      <c r="S196" s="43"/>
      <c r="T196" s="35"/>
      <c r="U196" s="35"/>
    </row>
    <row r="197" spans="1:21" s="14" customFormat="1" ht="25" customHeight="1" x14ac:dyDescent="0.25">
      <c r="A197" s="22" t="s">
        <v>578</v>
      </c>
      <c r="B197" s="23" t="e">
        <f>VLOOKUP(A197,#REF!,2,FALSE)</f>
        <v>#REF!</v>
      </c>
      <c r="C197" s="24" t="e">
        <f>VLOOKUP(A197,#REF!,3,FALSE)</f>
        <v>#REF!</v>
      </c>
      <c r="D197" s="24" t="e">
        <f>VLOOKUP(A197,#REF!,4,FALSE)</f>
        <v>#REF!</v>
      </c>
      <c r="E197" s="40" t="e">
        <f>VLOOKUP(A197,#REF!,5,FALSE)</f>
        <v>#REF!</v>
      </c>
      <c r="F197" s="25" t="e">
        <f t="shared" si="11"/>
        <v>#REF!</v>
      </c>
      <c r="H197" s="58" t="s">
        <v>900</v>
      </c>
      <c r="I197" s="59"/>
      <c r="J197" s="59"/>
      <c r="K197" s="59"/>
      <c r="L197" s="59"/>
      <c r="M197" s="60"/>
      <c r="N197" s="35"/>
      <c r="O197" s="35"/>
      <c r="P197" s="35"/>
      <c r="Q197" s="35"/>
      <c r="R197" s="35"/>
      <c r="S197" s="43"/>
      <c r="T197" s="35"/>
      <c r="U197" s="35"/>
    </row>
    <row r="198" spans="1:21" s="14" customFormat="1" ht="25" customHeight="1" x14ac:dyDescent="0.25">
      <c r="A198" s="26" t="s">
        <v>544</v>
      </c>
      <c r="B198" s="27" t="e">
        <f>VLOOKUP(A198,#REF!,2,FALSE)</f>
        <v>#REF!</v>
      </c>
      <c r="C198" s="28" t="e">
        <f>VLOOKUP(A198,#REF!,3,FALSE)</f>
        <v>#REF!</v>
      </c>
      <c r="D198" s="28" t="e">
        <f>VLOOKUP(A198,#REF!,4,FALSE)</f>
        <v>#REF!</v>
      </c>
      <c r="E198" s="41" t="e">
        <f>VLOOKUP(A198,#REF!,5,FALSE)</f>
        <v>#REF!</v>
      </c>
      <c r="F198" s="29" t="e">
        <f t="shared" si="11"/>
        <v>#REF!</v>
      </c>
      <c r="H198" s="26" t="s">
        <v>716</v>
      </c>
      <c r="I198" s="27" t="e">
        <f>VLOOKUP(H198,#REF!,2,FALSE)</f>
        <v>#REF!</v>
      </c>
      <c r="J198" s="28" t="e">
        <f>VLOOKUP(H198,#REF!,3,FALSE)</f>
        <v>#REF!</v>
      </c>
      <c r="K198" s="28" t="e">
        <f>VLOOKUP(H198,#REF!,4,FALSE)</f>
        <v>#REF!</v>
      </c>
      <c r="L198" s="41" t="e">
        <f>VLOOKUP(H198,#REF!,5,FALSE)</f>
        <v>#REF!</v>
      </c>
      <c r="M198" s="29" t="e">
        <f t="shared" si="12"/>
        <v>#REF!</v>
      </c>
      <c r="N198" s="35"/>
      <c r="O198" s="35"/>
      <c r="P198" s="35"/>
      <c r="Q198" s="35"/>
      <c r="R198" s="35"/>
      <c r="S198" s="43"/>
      <c r="T198" s="35"/>
      <c r="U198" s="35"/>
    </row>
    <row r="199" spans="1:21" s="14" customFormat="1" ht="25" customHeight="1" x14ac:dyDescent="0.25">
      <c r="A199" s="22" t="s">
        <v>759</v>
      </c>
      <c r="B199" s="23" t="e">
        <f>VLOOKUP(A199,#REF!,2,FALSE)</f>
        <v>#REF!</v>
      </c>
      <c r="C199" s="24" t="e">
        <f>VLOOKUP(A199,#REF!,3,FALSE)</f>
        <v>#REF!</v>
      </c>
      <c r="D199" s="24" t="e">
        <f>VLOOKUP(A199,#REF!,4,FALSE)</f>
        <v>#REF!</v>
      </c>
      <c r="E199" s="40" t="e">
        <f>VLOOKUP(A199,#REF!,5,FALSE)</f>
        <v>#REF!</v>
      </c>
      <c r="F199" s="25" t="e">
        <f t="shared" si="11"/>
        <v>#REF!</v>
      </c>
      <c r="H199" s="22" t="s">
        <v>673</v>
      </c>
      <c r="I199" s="23" t="e">
        <f>VLOOKUP(H199,#REF!,2,FALSE)</f>
        <v>#REF!</v>
      </c>
      <c r="J199" s="24" t="e">
        <f>VLOOKUP(H199,#REF!,3,FALSE)</f>
        <v>#REF!</v>
      </c>
      <c r="K199" s="24" t="e">
        <f>VLOOKUP(H199,#REF!,4,FALSE)</f>
        <v>#REF!</v>
      </c>
      <c r="L199" s="40" t="e">
        <f>VLOOKUP(H199,#REF!,5,FALSE)</f>
        <v>#REF!</v>
      </c>
      <c r="M199" s="25" t="e">
        <f t="shared" si="12"/>
        <v>#REF!</v>
      </c>
      <c r="N199" s="35"/>
      <c r="O199" s="35"/>
      <c r="P199" s="35"/>
      <c r="Q199" s="35"/>
      <c r="R199" s="35"/>
      <c r="S199" s="43"/>
      <c r="T199" s="35"/>
      <c r="U199" s="35"/>
    </row>
    <row r="200" spans="1:21" s="14" customFormat="1" ht="25" customHeight="1" x14ac:dyDescent="0.25">
      <c r="A200" s="26" t="s">
        <v>758</v>
      </c>
      <c r="B200" s="27" t="e">
        <f>VLOOKUP(A200,#REF!,2,FALSE)</f>
        <v>#REF!</v>
      </c>
      <c r="C200" s="28" t="e">
        <f>VLOOKUP(A200,#REF!,3,FALSE)</f>
        <v>#REF!</v>
      </c>
      <c r="D200" s="28" t="e">
        <f>VLOOKUP(A200,#REF!,4,FALSE)</f>
        <v>#REF!</v>
      </c>
      <c r="E200" s="41" t="e">
        <f>VLOOKUP(A200,#REF!,5,FALSE)</f>
        <v>#REF!</v>
      </c>
      <c r="F200" s="29" t="e">
        <f t="shared" si="11"/>
        <v>#REF!</v>
      </c>
      <c r="H200" s="58" t="s">
        <v>903</v>
      </c>
      <c r="I200" s="59"/>
      <c r="J200" s="59"/>
      <c r="K200" s="59"/>
      <c r="L200" s="59"/>
      <c r="M200" s="60"/>
      <c r="N200" s="35"/>
      <c r="O200" s="35"/>
      <c r="P200" s="35"/>
      <c r="Q200" s="35"/>
      <c r="R200" s="35"/>
      <c r="S200" s="43"/>
      <c r="T200" s="35"/>
      <c r="U200" s="35"/>
    </row>
    <row r="201" spans="1:21" s="14" customFormat="1" ht="25" customHeight="1" x14ac:dyDescent="0.25">
      <c r="A201" s="22" t="s">
        <v>760</v>
      </c>
      <c r="B201" s="23" t="e">
        <f>VLOOKUP(A201,#REF!,2,FALSE)</f>
        <v>#REF!</v>
      </c>
      <c r="C201" s="24" t="e">
        <f>VLOOKUP(A201,#REF!,3,FALSE)</f>
        <v>#REF!</v>
      </c>
      <c r="D201" s="24" t="e">
        <f>VLOOKUP(A201,#REF!,4,FALSE)</f>
        <v>#REF!</v>
      </c>
      <c r="E201" s="40" t="e">
        <f>VLOOKUP(A201,#REF!,5,FALSE)</f>
        <v>#REF!</v>
      </c>
      <c r="F201" s="25" t="e">
        <f t="shared" si="11"/>
        <v>#REF!</v>
      </c>
      <c r="H201" s="26" t="s">
        <v>527</v>
      </c>
      <c r="I201" s="27" t="e">
        <f>VLOOKUP(H201,#REF!,2,FALSE)</f>
        <v>#REF!</v>
      </c>
      <c r="J201" s="28" t="e">
        <f>VLOOKUP(H201,#REF!,3,FALSE)</f>
        <v>#REF!</v>
      </c>
      <c r="K201" s="28" t="e">
        <f>VLOOKUP(H201,#REF!,4,FALSE)</f>
        <v>#REF!</v>
      </c>
      <c r="L201" s="41" t="e">
        <f>VLOOKUP(H201,#REF!,5,FALSE)</f>
        <v>#REF!</v>
      </c>
      <c r="M201" s="29" t="e">
        <f t="shared" si="12"/>
        <v>#REF!</v>
      </c>
      <c r="N201" s="35"/>
      <c r="O201" s="35"/>
      <c r="P201" s="35"/>
      <c r="Q201" s="35"/>
      <c r="R201" s="35"/>
      <c r="S201" s="43"/>
      <c r="T201" s="35"/>
      <c r="U201" s="35"/>
    </row>
    <row r="202" spans="1:21" s="14" customFormat="1" ht="25" customHeight="1" x14ac:dyDescent="0.25">
      <c r="A202" s="26" t="s">
        <v>625</v>
      </c>
      <c r="B202" s="27" t="e">
        <f>VLOOKUP(A202,#REF!,2,FALSE)</f>
        <v>#REF!</v>
      </c>
      <c r="C202" s="28" t="e">
        <f>VLOOKUP(A202,#REF!,3,FALSE)</f>
        <v>#REF!</v>
      </c>
      <c r="D202" s="28" t="e">
        <f>VLOOKUP(A202,#REF!,4,FALSE)</f>
        <v>#REF!</v>
      </c>
      <c r="E202" s="41" t="e">
        <f>VLOOKUP(A202,#REF!,5,FALSE)</f>
        <v>#REF!</v>
      </c>
      <c r="F202" s="29" t="e">
        <f t="shared" si="11"/>
        <v>#REF!</v>
      </c>
      <c r="H202" s="22" t="s">
        <v>572</v>
      </c>
      <c r="I202" s="23" t="e">
        <f>VLOOKUP(H202,#REF!,2,FALSE)</f>
        <v>#REF!</v>
      </c>
      <c r="J202" s="24" t="e">
        <f>VLOOKUP(H202,#REF!,3,FALSE)</f>
        <v>#REF!</v>
      </c>
      <c r="K202" s="24" t="e">
        <f>VLOOKUP(H202,#REF!,4,FALSE)</f>
        <v>#REF!</v>
      </c>
      <c r="L202" s="40" t="e">
        <f>VLOOKUP(H202,#REF!,5,FALSE)</f>
        <v>#REF!</v>
      </c>
      <c r="M202" s="25" t="e">
        <f t="shared" si="12"/>
        <v>#REF!</v>
      </c>
      <c r="N202" s="35"/>
      <c r="O202" s="35"/>
      <c r="P202" s="35"/>
      <c r="Q202" s="35"/>
      <c r="R202" s="35"/>
      <c r="S202" s="43"/>
      <c r="T202" s="35"/>
      <c r="U202" s="35"/>
    </row>
    <row r="203" spans="1:21" s="14" customFormat="1" ht="25" customHeight="1" x14ac:dyDescent="0.25">
      <c r="A203" s="22" t="s">
        <v>714</v>
      </c>
      <c r="B203" s="23" t="e">
        <f>VLOOKUP(A203,#REF!,2,FALSE)</f>
        <v>#REF!</v>
      </c>
      <c r="C203" s="24" t="e">
        <f>VLOOKUP(A203,#REF!,3,FALSE)</f>
        <v>#REF!</v>
      </c>
      <c r="D203" s="24" t="e">
        <f>VLOOKUP(A203,#REF!,4,FALSE)</f>
        <v>#REF!</v>
      </c>
      <c r="E203" s="40" t="e">
        <f>VLOOKUP(A203,#REF!,5,FALSE)</f>
        <v>#REF!</v>
      </c>
      <c r="F203" s="25" t="e">
        <f t="shared" si="11"/>
        <v>#REF!</v>
      </c>
      <c r="H203" s="26" t="s">
        <v>774</v>
      </c>
      <c r="I203" s="27" t="e">
        <f>VLOOKUP(H203,#REF!,2,FALSE)</f>
        <v>#REF!</v>
      </c>
      <c r="J203" s="28" t="e">
        <f>VLOOKUP(H203,#REF!,3,FALSE)</f>
        <v>#REF!</v>
      </c>
      <c r="K203" s="28" t="e">
        <f>VLOOKUP(H203,#REF!,4,FALSE)</f>
        <v>#REF!</v>
      </c>
      <c r="L203" s="41" t="e">
        <f>VLOOKUP(H203,#REF!,5,FALSE)</f>
        <v>#REF!</v>
      </c>
      <c r="M203" s="29" t="e">
        <f t="shared" si="12"/>
        <v>#REF!</v>
      </c>
      <c r="N203" s="35"/>
      <c r="O203" s="35"/>
      <c r="P203" s="35"/>
      <c r="Q203" s="35"/>
      <c r="R203" s="35"/>
      <c r="S203" s="43"/>
      <c r="T203" s="35"/>
      <c r="U203" s="35"/>
    </row>
    <row r="204" spans="1:21" s="14" customFormat="1" ht="25" customHeight="1" x14ac:dyDescent="0.25">
      <c r="A204" s="35"/>
      <c r="B204" s="35"/>
      <c r="C204" s="35"/>
      <c r="D204" s="35"/>
      <c r="E204" s="43"/>
      <c r="F204" s="36"/>
      <c r="H204" s="35"/>
      <c r="I204" s="35"/>
      <c r="J204" s="35"/>
      <c r="K204" s="35"/>
      <c r="L204" s="43"/>
      <c r="M204" s="35"/>
      <c r="N204" s="35"/>
      <c r="O204" s="35"/>
      <c r="P204" s="35"/>
      <c r="Q204" s="35"/>
      <c r="R204" s="35"/>
      <c r="S204" s="43"/>
      <c r="T204" s="35"/>
      <c r="U204" s="35"/>
    </row>
    <row r="205" spans="1:21" s="14" customFormat="1" ht="25" customHeight="1" x14ac:dyDescent="0.25">
      <c r="A205" s="35"/>
      <c r="B205" s="35"/>
      <c r="C205" s="35"/>
      <c r="D205" s="35"/>
      <c r="E205" s="43"/>
      <c r="F205" s="36"/>
      <c r="H205" s="35"/>
      <c r="I205" s="35"/>
      <c r="J205" s="35"/>
      <c r="K205" s="35"/>
      <c r="L205" s="43"/>
      <c r="M205" s="35"/>
      <c r="N205" s="35"/>
      <c r="O205" s="35"/>
      <c r="P205" s="35"/>
      <c r="Q205" s="35"/>
      <c r="R205" s="35"/>
      <c r="S205" s="43"/>
      <c r="T205" s="35"/>
      <c r="U205" s="35"/>
    </row>
    <row r="206" spans="1:21" s="14" customFormat="1" ht="25" customHeight="1" x14ac:dyDescent="0.25">
      <c r="A206" s="35"/>
      <c r="B206" s="35"/>
      <c r="C206" s="35"/>
      <c r="D206" s="35"/>
      <c r="E206" s="43"/>
      <c r="F206" s="36"/>
      <c r="H206" s="35"/>
      <c r="I206" s="35"/>
      <c r="J206" s="35"/>
      <c r="K206" s="35"/>
      <c r="L206" s="43"/>
      <c r="M206" s="35"/>
      <c r="N206" s="35"/>
      <c r="O206" s="35"/>
      <c r="P206" s="35"/>
      <c r="Q206" s="35"/>
      <c r="R206" s="35"/>
      <c r="S206" s="43"/>
      <c r="T206" s="35"/>
      <c r="U206" s="35"/>
    </row>
    <row r="207" spans="1:21" s="14" customFormat="1" ht="25" customHeight="1" x14ac:dyDescent="0.25">
      <c r="A207" s="35"/>
      <c r="B207" s="35"/>
      <c r="C207" s="35"/>
      <c r="D207" s="35"/>
      <c r="E207" s="43"/>
      <c r="F207" s="36"/>
      <c r="H207" s="35"/>
      <c r="I207" s="35"/>
      <c r="J207" s="35"/>
      <c r="K207" s="35"/>
      <c r="L207" s="43"/>
      <c r="M207" s="35"/>
      <c r="N207" s="35"/>
      <c r="O207" s="35"/>
      <c r="P207" s="35"/>
      <c r="Q207" s="35"/>
      <c r="R207" s="35"/>
      <c r="S207" s="43"/>
      <c r="T207" s="35"/>
      <c r="U207" s="35"/>
    </row>
    <row r="208" spans="1:21" s="14" customFormat="1" ht="25" customHeight="1" x14ac:dyDescent="0.25">
      <c r="A208" s="35"/>
      <c r="B208" s="35"/>
      <c r="C208" s="35"/>
      <c r="D208" s="35"/>
      <c r="E208" s="43"/>
      <c r="F208" s="36"/>
      <c r="H208" s="35"/>
      <c r="I208" s="35"/>
      <c r="J208" s="35"/>
      <c r="K208" s="35"/>
      <c r="L208" s="43"/>
      <c r="M208" s="35"/>
      <c r="N208" s="35"/>
      <c r="O208" s="35"/>
      <c r="P208" s="35"/>
      <c r="Q208" s="35"/>
      <c r="R208" s="35"/>
      <c r="S208" s="43"/>
      <c r="T208" s="35"/>
      <c r="U208" s="35"/>
    </row>
    <row r="209" spans="20:39" x14ac:dyDescent="0.15">
      <c r="T209" s="35"/>
      <c r="AA209" s="35"/>
      <c r="AM209" s="35"/>
    </row>
    <row r="210" spans="20:39" x14ac:dyDescent="0.15">
      <c r="T210" s="35"/>
      <c r="AA210" s="35"/>
      <c r="AM210" s="35"/>
    </row>
    <row r="211" spans="20:39" x14ac:dyDescent="0.15">
      <c r="T211" s="35"/>
      <c r="AA211" s="35"/>
      <c r="AM211" s="35"/>
    </row>
    <row r="212" spans="20:39" x14ac:dyDescent="0.15">
      <c r="T212" s="35"/>
      <c r="AA212" s="35"/>
      <c r="AM212" s="35"/>
    </row>
    <row r="213" spans="20:39" x14ac:dyDescent="0.15">
      <c r="T213" s="35"/>
      <c r="AA213" s="35"/>
      <c r="AM213" s="35"/>
    </row>
    <row r="214" spans="20:39" x14ac:dyDescent="0.15">
      <c r="T214" s="35"/>
      <c r="AA214" s="35"/>
      <c r="AM214" s="35"/>
    </row>
    <row r="215" spans="20:39" x14ac:dyDescent="0.15">
      <c r="T215" s="35"/>
      <c r="AA215" s="35"/>
    </row>
    <row r="216" spans="20:39" x14ac:dyDescent="0.15">
      <c r="T216" s="35"/>
      <c r="AA216" s="35"/>
    </row>
    <row r="217" spans="20:39" x14ac:dyDescent="0.15">
      <c r="T217" s="35"/>
      <c r="AA217" s="35"/>
    </row>
    <row r="218" spans="20:39" x14ac:dyDescent="0.15">
      <c r="T218" s="35"/>
      <c r="AA218" s="35"/>
    </row>
    <row r="219" spans="20:39" x14ac:dyDescent="0.15">
      <c r="T219" s="35"/>
      <c r="AA219" s="35"/>
    </row>
    <row r="220" spans="20:39" x14ac:dyDescent="0.15">
      <c r="T220" s="35"/>
      <c r="AA220" s="35"/>
    </row>
    <row r="221" spans="20:39" x14ac:dyDescent="0.15">
      <c r="T221" s="35"/>
      <c r="AA221" s="35"/>
    </row>
    <row r="222" spans="20:39" x14ac:dyDescent="0.15">
      <c r="T222" s="35"/>
      <c r="AA222" s="35"/>
    </row>
    <row r="223" spans="20:39" x14ac:dyDescent="0.15">
      <c r="T223" s="35"/>
      <c r="AA223" s="35"/>
    </row>
    <row r="224" spans="20:39" x14ac:dyDescent="0.15">
      <c r="T224" s="35"/>
      <c r="AA224" s="35"/>
    </row>
    <row r="225" spans="20:27" x14ac:dyDescent="0.15">
      <c r="T225" s="35"/>
      <c r="AA225" s="35"/>
    </row>
    <row r="226" spans="20:27" x14ac:dyDescent="0.15">
      <c r="T226" s="35"/>
      <c r="AA226" s="35"/>
    </row>
    <row r="227" spans="20:27" x14ac:dyDescent="0.15">
      <c r="T227" s="35"/>
      <c r="AA227" s="35"/>
    </row>
    <row r="228" spans="20:27" x14ac:dyDescent="0.15">
      <c r="T228" s="35"/>
      <c r="AA228" s="35"/>
    </row>
    <row r="229" spans="20:27" x14ac:dyDescent="0.15">
      <c r="T229" s="35"/>
      <c r="AA229" s="35"/>
    </row>
    <row r="230" spans="20:27" x14ac:dyDescent="0.15">
      <c r="T230" s="35"/>
      <c r="AA230" s="35"/>
    </row>
    <row r="231" spans="20:27" x14ac:dyDescent="0.15">
      <c r="T231" s="35"/>
      <c r="AA231" s="35"/>
    </row>
    <row r="232" spans="20:27" x14ac:dyDescent="0.15">
      <c r="T232" s="35"/>
      <c r="AA232" s="35"/>
    </row>
    <row r="233" spans="20:27" x14ac:dyDescent="0.15">
      <c r="T233" s="35"/>
      <c r="AA233" s="35"/>
    </row>
    <row r="234" spans="20:27" x14ac:dyDescent="0.15">
      <c r="T234" s="35"/>
      <c r="AA234" s="35"/>
    </row>
    <row r="235" spans="20:27" x14ac:dyDescent="0.15">
      <c r="T235" s="35"/>
      <c r="AA235" s="35"/>
    </row>
    <row r="236" spans="20:27" x14ac:dyDescent="0.15">
      <c r="T236" s="35"/>
      <c r="AA236" s="35"/>
    </row>
    <row r="237" spans="20:27" x14ac:dyDescent="0.15">
      <c r="T237" s="35"/>
      <c r="AA237" s="35"/>
    </row>
    <row r="238" spans="20:27" x14ac:dyDescent="0.15">
      <c r="T238" s="35"/>
      <c r="AA238" s="35"/>
    </row>
    <row r="239" spans="20:27" x14ac:dyDescent="0.15">
      <c r="T239" s="35"/>
      <c r="AA239" s="35"/>
    </row>
    <row r="240" spans="20:27" x14ac:dyDescent="0.15">
      <c r="T240" s="35"/>
      <c r="AA240" s="35"/>
    </row>
    <row r="241" spans="20:27" x14ac:dyDescent="0.15">
      <c r="T241" s="35"/>
      <c r="AA241" s="35"/>
    </row>
    <row r="242" spans="20:27" x14ac:dyDescent="0.15">
      <c r="T242" s="35"/>
      <c r="AA242" s="35"/>
    </row>
    <row r="243" spans="20:27" x14ac:dyDescent="0.15">
      <c r="T243" s="35"/>
      <c r="AA243" s="35"/>
    </row>
    <row r="244" spans="20:27" x14ac:dyDescent="0.15">
      <c r="T244" s="35"/>
      <c r="AA244" s="35"/>
    </row>
    <row r="245" spans="20:27" x14ac:dyDescent="0.15">
      <c r="T245" s="35"/>
      <c r="AA245" s="35"/>
    </row>
    <row r="246" spans="20:27" x14ac:dyDescent="0.15">
      <c r="T246" s="35"/>
      <c r="AA246" s="35"/>
    </row>
    <row r="247" spans="20:27" x14ac:dyDescent="0.15">
      <c r="T247" s="35"/>
      <c r="AA247" s="35"/>
    </row>
    <row r="248" spans="20:27" x14ac:dyDescent="0.15">
      <c r="T248" s="35"/>
      <c r="AA248" s="35"/>
    </row>
    <row r="249" spans="20:27" x14ac:dyDescent="0.15">
      <c r="T249" s="35"/>
      <c r="AA249" s="35"/>
    </row>
    <row r="250" spans="20:27" x14ac:dyDescent="0.15">
      <c r="T250" s="35"/>
      <c r="AA250" s="35"/>
    </row>
    <row r="251" spans="20:27" x14ac:dyDescent="0.15">
      <c r="T251" s="35"/>
      <c r="AA251" s="35"/>
    </row>
    <row r="252" spans="20:27" x14ac:dyDescent="0.15">
      <c r="T252" s="35"/>
      <c r="AA252" s="35"/>
    </row>
    <row r="253" spans="20:27" x14ac:dyDescent="0.15">
      <c r="T253" s="35"/>
      <c r="AA253" s="35"/>
    </row>
    <row r="254" spans="20:27" x14ac:dyDescent="0.15">
      <c r="T254" s="35"/>
      <c r="AA254" s="35"/>
    </row>
    <row r="255" spans="20:27" x14ac:dyDescent="0.15">
      <c r="T255" s="35"/>
      <c r="AA255" s="35"/>
    </row>
    <row r="256" spans="20:27" x14ac:dyDescent="0.15">
      <c r="T256" s="35"/>
      <c r="AA256" s="35"/>
    </row>
    <row r="257" spans="20:27" x14ac:dyDescent="0.15">
      <c r="T257" s="35"/>
      <c r="AA257" s="35"/>
    </row>
    <row r="258" spans="20:27" x14ac:dyDescent="0.15">
      <c r="T258" s="35"/>
      <c r="AA258" s="35"/>
    </row>
    <row r="259" spans="20:27" x14ac:dyDescent="0.15">
      <c r="T259" s="35"/>
      <c r="AA259" s="35"/>
    </row>
    <row r="260" spans="20:27" x14ac:dyDescent="0.15">
      <c r="T260" s="35"/>
      <c r="AA260" s="35"/>
    </row>
    <row r="261" spans="20:27" x14ac:dyDescent="0.15">
      <c r="T261" s="35"/>
      <c r="AA261" s="35"/>
    </row>
    <row r="262" spans="20:27" x14ac:dyDescent="0.15">
      <c r="T262" s="35"/>
      <c r="AA262" s="35"/>
    </row>
    <row r="263" spans="20:27" x14ac:dyDescent="0.15">
      <c r="T263" s="35"/>
      <c r="AA263" s="35"/>
    </row>
    <row r="264" spans="20:27" x14ac:dyDescent="0.15">
      <c r="T264" s="35"/>
      <c r="AA264" s="35"/>
    </row>
    <row r="265" spans="20:27" x14ac:dyDescent="0.15">
      <c r="T265" s="35"/>
      <c r="AA265" s="35"/>
    </row>
    <row r="266" spans="20:27" x14ac:dyDescent="0.15">
      <c r="T266" s="35"/>
      <c r="AA266" s="35"/>
    </row>
    <row r="267" spans="20:27" x14ac:dyDescent="0.15">
      <c r="T267" s="35"/>
      <c r="AA267" s="35"/>
    </row>
    <row r="268" spans="20:27" x14ac:dyDescent="0.15">
      <c r="T268" s="35"/>
      <c r="AA268" s="35"/>
    </row>
    <row r="269" spans="20:27" x14ac:dyDescent="0.15">
      <c r="T269" s="35"/>
      <c r="AA269" s="35"/>
    </row>
    <row r="270" spans="20:27" x14ac:dyDescent="0.15">
      <c r="T270" s="35"/>
      <c r="AA270" s="35"/>
    </row>
    <row r="271" spans="20:27" x14ac:dyDescent="0.15">
      <c r="T271" s="35"/>
      <c r="AA271" s="35"/>
    </row>
    <row r="272" spans="20:27" x14ac:dyDescent="0.15">
      <c r="T272" s="35"/>
      <c r="AA272" s="35"/>
    </row>
    <row r="273" spans="20:27" x14ac:dyDescent="0.15">
      <c r="T273" s="35"/>
      <c r="AA273" s="35"/>
    </row>
    <row r="274" spans="20:27" x14ac:dyDescent="0.15">
      <c r="T274" s="35"/>
      <c r="AA274" s="35"/>
    </row>
    <row r="275" spans="20:27" x14ac:dyDescent="0.15">
      <c r="T275" s="35"/>
      <c r="AA275" s="35"/>
    </row>
    <row r="276" spans="20:27" x14ac:dyDescent="0.15">
      <c r="T276" s="35"/>
      <c r="AA276" s="35"/>
    </row>
    <row r="277" spans="20:27" x14ac:dyDescent="0.15">
      <c r="T277" s="35"/>
      <c r="AA277" s="35"/>
    </row>
    <row r="278" spans="20:27" x14ac:dyDescent="0.15">
      <c r="T278" s="35"/>
      <c r="AA278" s="35"/>
    </row>
    <row r="279" spans="20:27" x14ac:dyDescent="0.15">
      <c r="T279" s="35"/>
      <c r="AA279" s="35"/>
    </row>
    <row r="280" spans="20:27" x14ac:dyDescent="0.15">
      <c r="T280" s="35"/>
      <c r="AA280" s="35"/>
    </row>
    <row r="281" spans="20:27" x14ac:dyDescent="0.15">
      <c r="T281" s="35"/>
      <c r="AA281" s="35"/>
    </row>
    <row r="282" spans="20:27" x14ac:dyDescent="0.15">
      <c r="T282" s="35"/>
      <c r="AA282" s="35"/>
    </row>
    <row r="283" spans="20:27" x14ac:dyDescent="0.15">
      <c r="T283" s="35"/>
      <c r="AA283" s="35"/>
    </row>
    <row r="284" spans="20:27" x14ac:dyDescent="0.15">
      <c r="T284" s="35"/>
      <c r="AA284" s="35"/>
    </row>
    <row r="285" spans="20:27" x14ac:dyDescent="0.15">
      <c r="T285" s="35"/>
      <c r="AA285" s="35"/>
    </row>
    <row r="286" spans="20:27" x14ac:dyDescent="0.15">
      <c r="T286" s="35"/>
      <c r="AA286" s="35"/>
    </row>
    <row r="287" spans="20:27" x14ac:dyDescent="0.15">
      <c r="T287" s="35"/>
      <c r="AA287" s="35"/>
    </row>
    <row r="288" spans="20:27" x14ac:dyDescent="0.15">
      <c r="T288" s="35"/>
      <c r="AA288" s="35"/>
    </row>
    <row r="289" spans="20:27" x14ac:dyDescent="0.15">
      <c r="T289" s="35"/>
      <c r="AA289" s="35"/>
    </row>
    <row r="290" spans="20:27" x14ac:dyDescent="0.15">
      <c r="T290" s="35"/>
      <c r="AA290" s="35"/>
    </row>
    <row r="291" spans="20:27" x14ac:dyDescent="0.15">
      <c r="T291" s="35"/>
      <c r="AA291" s="35"/>
    </row>
    <row r="292" spans="20:27" x14ac:dyDescent="0.15">
      <c r="T292" s="35"/>
      <c r="AA292" s="35"/>
    </row>
    <row r="293" spans="20:27" x14ac:dyDescent="0.15">
      <c r="T293" s="35"/>
      <c r="AA293" s="35"/>
    </row>
    <row r="294" spans="20:27" x14ac:dyDescent="0.15">
      <c r="T294" s="35"/>
      <c r="AA294" s="35"/>
    </row>
    <row r="295" spans="20:27" x14ac:dyDescent="0.15">
      <c r="T295" s="35"/>
      <c r="AA295" s="35"/>
    </row>
    <row r="296" spans="20:27" x14ac:dyDescent="0.15">
      <c r="T296" s="35"/>
      <c r="AA296" s="35"/>
    </row>
    <row r="297" spans="20:27" x14ac:dyDescent="0.15">
      <c r="T297" s="35"/>
      <c r="AA297" s="35"/>
    </row>
    <row r="298" spans="20:27" x14ac:dyDescent="0.15">
      <c r="T298" s="35"/>
      <c r="AA298" s="35"/>
    </row>
    <row r="299" spans="20:27" x14ac:dyDescent="0.15">
      <c r="T299" s="35"/>
      <c r="AA299" s="35"/>
    </row>
    <row r="300" spans="20:27" x14ac:dyDescent="0.15">
      <c r="T300" s="35"/>
      <c r="AA300" s="35"/>
    </row>
    <row r="301" spans="20:27" x14ac:dyDescent="0.15">
      <c r="T301" s="35"/>
      <c r="AA301" s="35"/>
    </row>
    <row r="302" spans="20:27" x14ac:dyDescent="0.15">
      <c r="T302" s="35"/>
      <c r="AA302" s="35"/>
    </row>
    <row r="303" spans="20:27" x14ac:dyDescent="0.15">
      <c r="T303" s="35"/>
      <c r="AA303" s="35"/>
    </row>
    <row r="304" spans="20:27" x14ac:dyDescent="0.15">
      <c r="T304" s="35"/>
      <c r="AA304" s="35"/>
    </row>
    <row r="305" spans="20:27" x14ac:dyDescent="0.15">
      <c r="T305" s="35"/>
      <c r="AA305" s="35"/>
    </row>
    <row r="306" spans="20:27" x14ac:dyDescent="0.15">
      <c r="T306" s="35"/>
      <c r="AA306" s="35"/>
    </row>
    <row r="307" spans="20:27" x14ac:dyDescent="0.15">
      <c r="T307" s="35"/>
      <c r="AA307" s="35"/>
    </row>
    <row r="308" spans="20:27" x14ac:dyDescent="0.15">
      <c r="T308" s="35"/>
      <c r="AA308" s="35"/>
    </row>
    <row r="309" spans="20:27" x14ac:dyDescent="0.15">
      <c r="T309" s="35"/>
      <c r="AA309" s="35"/>
    </row>
    <row r="310" spans="20:27" x14ac:dyDescent="0.15">
      <c r="T310" s="35"/>
      <c r="AA310" s="35"/>
    </row>
    <row r="311" spans="20:27" x14ac:dyDescent="0.15">
      <c r="T311" s="35"/>
      <c r="AA311" s="35"/>
    </row>
    <row r="312" spans="20:27" x14ac:dyDescent="0.15">
      <c r="T312" s="35"/>
      <c r="AA312" s="35"/>
    </row>
    <row r="313" spans="20:27" x14ac:dyDescent="0.15">
      <c r="T313" s="35"/>
      <c r="AA313" s="35"/>
    </row>
    <row r="314" spans="20:27" x14ac:dyDescent="0.15">
      <c r="T314" s="35"/>
      <c r="AA314" s="35"/>
    </row>
    <row r="315" spans="20:27" x14ac:dyDescent="0.15">
      <c r="T315" s="35"/>
      <c r="AA315" s="35"/>
    </row>
    <row r="316" spans="20:27" x14ac:dyDescent="0.15">
      <c r="T316" s="35"/>
      <c r="AA316" s="35"/>
    </row>
    <row r="317" spans="20:27" x14ac:dyDescent="0.15">
      <c r="T317" s="35"/>
      <c r="AA317" s="35"/>
    </row>
    <row r="318" spans="20:27" x14ac:dyDescent="0.15">
      <c r="T318" s="35"/>
      <c r="AA318" s="35"/>
    </row>
    <row r="319" spans="20:27" x14ac:dyDescent="0.15">
      <c r="T319" s="35"/>
      <c r="AA319" s="35"/>
    </row>
    <row r="320" spans="20:27" x14ac:dyDescent="0.15">
      <c r="T320" s="35"/>
      <c r="AA320" s="35"/>
    </row>
    <row r="321" spans="20:27" x14ac:dyDescent="0.15">
      <c r="T321" s="35"/>
      <c r="AA321" s="35"/>
    </row>
    <row r="322" spans="20:27" x14ac:dyDescent="0.15">
      <c r="T322" s="35"/>
      <c r="AA322" s="35"/>
    </row>
    <row r="323" spans="20:27" x14ac:dyDescent="0.15">
      <c r="T323" s="35"/>
      <c r="AA323" s="35"/>
    </row>
    <row r="324" spans="20:27" x14ac:dyDescent="0.15">
      <c r="T324" s="35"/>
      <c r="AA324" s="35"/>
    </row>
    <row r="325" spans="20:27" x14ac:dyDescent="0.15">
      <c r="T325" s="35"/>
      <c r="AA325" s="35"/>
    </row>
    <row r="326" spans="20:27" x14ac:dyDescent="0.15">
      <c r="T326" s="35"/>
      <c r="AA326" s="35"/>
    </row>
    <row r="327" spans="20:27" x14ac:dyDescent="0.15">
      <c r="T327" s="35"/>
      <c r="AA327" s="35"/>
    </row>
    <row r="328" spans="20:27" x14ac:dyDescent="0.15">
      <c r="T328" s="35"/>
      <c r="AA328" s="35"/>
    </row>
    <row r="329" spans="20:27" x14ac:dyDescent="0.15">
      <c r="T329" s="35"/>
      <c r="AA329" s="35"/>
    </row>
    <row r="330" spans="20:27" x14ac:dyDescent="0.15">
      <c r="T330" s="35"/>
      <c r="AA330" s="35"/>
    </row>
    <row r="331" spans="20:27" x14ac:dyDescent="0.15">
      <c r="T331" s="35"/>
      <c r="AA331" s="35"/>
    </row>
    <row r="332" spans="20:27" x14ac:dyDescent="0.15">
      <c r="T332" s="35"/>
      <c r="AA332" s="35"/>
    </row>
    <row r="333" spans="20:27" x14ac:dyDescent="0.15">
      <c r="T333" s="35"/>
      <c r="AA333" s="35"/>
    </row>
    <row r="334" spans="20:27" x14ac:dyDescent="0.15">
      <c r="T334" s="35"/>
      <c r="AA334" s="35"/>
    </row>
    <row r="335" spans="20:27" x14ac:dyDescent="0.15">
      <c r="T335" s="35"/>
      <c r="AA335" s="35"/>
    </row>
    <row r="336" spans="20:27" x14ac:dyDescent="0.15">
      <c r="T336" s="35"/>
      <c r="AA336" s="35"/>
    </row>
    <row r="337" spans="20:27" x14ac:dyDescent="0.15">
      <c r="T337" s="35"/>
      <c r="AA337" s="35"/>
    </row>
    <row r="338" spans="20:27" x14ac:dyDescent="0.15">
      <c r="T338" s="35"/>
      <c r="AA338" s="35"/>
    </row>
    <row r="339" spans="20:27" x14ac:dyDescent="0.15">
      <c r="T339" s="35"/>
      <c r="AA339" s="35"/>
    </row>
    <row r="340" spans="20:27" x14ac:dyDescent="0.15">
      <c r="T340" s="35"/>
      <c r="AA340" s="35"/>
    </row>
    <row r="341" spans="20:27" x14ac:dyDescent="0.15">
      <c r="T341" s="35"/>
      <c r="AA341" s="35"/>
    </row>
    <row r="342" spans="20:27" x14ac:dyDescent="0.15">
      <c r="T342" s="35"/>
      <c r="AA342" s="35"/>
    </row>
    <row r="343" spans="20:27" x14ac:dyDescent="0.15">
      <c r="T343" s="35"/>
      <c r="AA343" s="35"/>
    </row>
    <row r="344" spans="20:27" x14ac:dyDescent="0.15">
      <c r="T344" s="35"/>
      <c r="AA344" s="35"/>
    </row>
    <row r="345" spans="20:27" x14ac:dyDescent="0.15">
      <c r="T345" s="35"/>
      <c r="AA345" s="35"/>
    </row>
    <row r="346" spans="20:27" x14ac:dyDescent="0.15">
      <c r="T346" s="35"/>
      <c r="AA346" s="35"/>
    </row>
    <row r="347" spans="20:27" x14ac:dyDescent="0.15">
      <c r="T347" s="35"/>
      <c r="AA347" s="35"/>
    </row>
    <row r="348" spans="20:27" x14ac:dyDescent="0.15">
      <c r="T348" s="35"/>
      <c r="AA348" s="35"/>
    </row>
    <row r="349" spans="20:27" x14ac:dyDescent="0.15">
      <c r="T349" s="35"/>
      <c r="AA349" s="35"/>
    </row>
    <row r="350" spans="20:27" x14ac:dyDescent="0.15">
      <c r="T350" s="35"/>
      <c r="AA350" s="35"/>
    </row>
    <row r="351" spans="20:27" x14ac:dyDescent="0.15">
      <c r="T351" s="35"/>
      <c r="AA351" s="35"/>
    </row>
    <row r="352" spans="20:27" x14ac:dyDescent="0.15">
      <c r="T352" s="35"/>
      <c r="AA352" s="35"/>
    </row>
    <row r="353" spans="20:27" x14ac:dyDescent="0.15">
      <c r="T353" s="35"/>
      <c r="AA353" s="35"/>
    </row>
    <row r="354" spans="20:27" x14ac:dyDescent="0.15">
      <c r="T354" s="35"/>
      <c r="AA354" s="35"/>
    </row>
    <row r="355" spans="20:27" x14ac:dyDescent="0.15">
      <c r="T355" s="35"/>
      <c r="AA355" s="35"/>
    </row>
    <row r="356" spans="20:27" x14ac:dyDescent="0.15">
      <c r="T356" s="35"/>
      <c r="AA356" s="35"/>
    </row>
    <row r="357" spans="20:27" x14ac:dyDescent="0.15">
      <c r="T357" s="35"/>
      <c r="AA357" s="35"/>
    </row>
    <row r="358" spans="20:27" x14ac:dyDescent="0.15">
      <c r="T358" s="35"/>
      <c r="AA358" s="35"/>
    </row>
    <row r="359" spans="20:27" x14ac:dyDescent="0.15">
      <c r="T359" s="35"/>
      <c r="AA359" s="35"/>
    </row>
    <row r="360" spans="20:27" x14ac:dyDescent="0.15">
      <c r="T360" s="35"/>
      <c r="AA360" s="35"/>
    </row>
    <row r="361" spans="20:27" x14ac:dyDescent="0.15">
      <c r="T361" s="35"/>
      <c r="AA361" s="35"/>
    </row>
    <row r="362" spans="20:27" x14ac:dyDescent="0.15">
      <c r="T362" s="35"/>
      <c r="AA362" s="35"/>
    </row>
    <row r="363" spans="20:27" x14ac:dyDescent="0.15">
      <c r="T363" s="35"/>
      <c r="AA363" s="35"/>
    </row>
    <row r="364" spans="20:27" x14ac:dyDescent="0.15">
      <c r="T364" s="35"/>
      <c r="AA364" s="35"/>
    </row>
    <row r="365" spans="20:27" x14ac:dyDescent="0.15">
      <c r="T365" s="35"/>
      <c r="AA365" s="35"/>
    </row>
    <row r="366" spans="20:27" x14ac:dyDescent="0.15">
      <c r="T366" s="35"/>
      <c r="AA366" s="35"/>
    </row>
    <row r="367" spans="20:27" x14ac:dyDescent="0.15">
      <c r="T367" s="35"/>
      <c r="AA367" s="35"/>
    </row>
    <row r="368" spans="20:27" x14ac:dyDescent="0.15">
      <c r="T368" s="35"/>
      <c r="AA368" s="35"/>
    </row>
    <row r="369" spans="20:27" x14ac:dyDescent="0.15">
      <c r="T369" s="35"/>
      <c r="AA369" s="35"/>
    </row>
    <row r="370" spans="20:27" x14ac:dyDescent="0.15">
      <c r="T370" s="35"/>
      <c r="AA370" s="35"/>
    </row>
    <row r="371" spans="20:27" x14ac:dyDescent="0.15">
      <c r="T371" s="35"/>
      <c r="AA371" s="35"/>
    </row>
    <row r="372" spans="20:27" x14ac:dyDescent="0.15">
      <c r="T372" s="35"/>
      <c r="AA372" s="35"/>
    </row>
    <row r="373" spans="20:27" x14ac:dyDescent="0.15">
      <c r="T373" s="35"/>
      <c r="AA373" s="35"/>
    </row>
    <row r="374" spans="20:27" x14ac:dyDescent="0.15">
      <c r="T374" s="35"/>
      <c r="AA374" s="35"/>
    </row>
    <row r="375" spans="20:27" x14ac:dyDescent="0.15">
      <c r="T375" s="35"/>
      <c r="AA375" s="35"/>
    </row>
    <row r="376" spans="20:27" x14ac:dyDescent="0.15">
      <c r="T376" s="35"/>
      <c r="AA376" s="35"/>
    </row>
    <row r="377" spans="20:27" x14ac:dyDescent="0.15">
      <c r="T377" s="35"/>
      <c r="AA377" s="35"/>
    </row>
    <row r="378" spans="20:27" x14ac:dyDescent="0.15">
      <c r="T378" s="35"/>
      <c r="AA378" s="35"/>
    </row>
    <row r="379" spans="20:27" x14ac:dyDescent="0.15">
      <c r="T379" s="35"/>
      <c r="AA379" s="35"/>
    </row>
    <row r="380" spans="20:27" x14ac:dyDescent="0.15">
      <c r="T380" s="35"/>
      <c r="AA380" s="35"/>
    </row>
    <row r="381" spans="20:27" x14ac:dyDescent="0.15">
      <c r="T381" s="35"/>
      <c r="AA381" s="35"/>
    </row>
    <row r="382" spans="20:27" x14ac:dyDescent="0.15">
      <c r="T382" s="35"/>
      <c r="AA382" s="35"/>
    </row>
    <row r="383" spans="20:27" x14ac:dyDescent="0.15">
      <c r="T383" s="35"/>
      <c r="AA383" s="35"/>
    </row>
    <row r="384" spans="20:27" x14ac:dyDescent="0.15">
      <c r="T384" s="35"/>
      <c r="AA384" s="35"/>
    </row>
    <row r="385" spans="20:20" x14ac:dyDescent="0.15">
      <c r="T385" s="35"/>
    </row>
    <row r="386" spans="20:20" x14ac:dyDescent="0.15">
      <c r="T386" s="35"/>
    </row>
    <row r="387" spans="20:20" x14ac:dyDescent="0.15">
      <c r="T387" s="35"/>
    </row>
    <row r="388" spans="20:20" x14ac:dyDescent="0.15">
      <c r="T388" s="35"/>
    </row>
    <row r="389" spans="20:20" x14ac:dyDescent="0.15">
      <c r="T389" s="35"/>
    </row>
    <row r="390" spans="20:20" x14ac:dyDescent="0.15">
      <c r="T390" s="35"/>
    </row>
    <row r="391" spans="20:20" x14ac:dyDescent="0.15">
      <c r="T391" s="35"/>
    </row>
    <row r="392" spans="20:20" x14ac:dyDescent="0.15">
      <c r="T392" s="35"/>
    </row>
    <row r="393" spans="20:20" x14ac:dyDescent="0.15">
      <c r="T393" s="35"/>
    </row>
    <row r="394" spans="20:20" x14ac:dyDescent="0.15">
      <c r="T394" s="35"/>
    </row>
    <row r="395" spans="20:20" x14ac:dyDescent="0.15">
      <c r="T395" s="35"/>
    </row>
    <row r="396" spans="20:20" x14ac:dyDescent="0.15">
      <c r="T396" s="35"/>
    </row>
    <row r="397" spans="20:20" x14ac:dyDescent="0.15">
      <c r="T397" s="35"/>
    </row>
    <row r="398" spans="20:20" x14ac:dyDescent="0.15">
      <c r="T398" s="35"/>
    </row>
    <row r="399" spans="20:20" x14ac:dyDescent="0.15">
      <c r="T399" s="35"/>
    </row>
    <row r="400" spans="20:20" x14ac:dyDescent="0.15">
      <c r="T400" s="35"/>
    </row>
    <row r="401" spans="20:20" x14ac:dyDescent="0.15">
      <c r="T401" s="35"/>
    </row>
    <row r="582" spans="1:45" s="37" customFormat="1" x14ac:dyDescent="0.15">
      <c r="A582" s="35"/>
      <c r="B582" s="35"/>
      <c r="C582" s="35"/>
      <c r="D582" s="35"/>
      <c r="E582" s="43"/>
      <c r="F582" s="36"/>
      <c r="G582" s="35"/>
      <c r="H582" s="35"/>
      <c r="I582" s="35"/>
      <c r="J582" s="35"/>
      <c r="K582" s="35"/>
      <c r="L582" s="43"/>
      <c r="M582" s="35"/>
      <c r="N582" s="35"/>
      <c r="O582" s="35"/>
      <c r="P582" s="35"/>
      <c r="Q582" s="35"/>
      <c r="R582" s="35"/>
      <c r="S582" s="43"/>
      <c r="U582" s="35"/>
      <c r="V582" s="35"/>
      <c r="W582" s="35"/>
      <c r="X582" s="35"/>
      <c r="Y582" s="35"/>
      <c r="Z582" s="35"/>
      <c r="AB582" s="35"/>
      <c r="AC582" s="35"/>
      <c r="AD582" s="35"/>
      <c r="AE582" s="35"/>
      <c r="AF582" s="35"/>
      <c r="AG582" s="35"/>
      <c r="AH582" s="35"/>
      <c r="AI582" s="35"/>
      <c r="AJ582" s="35"/>
      <c r="AK582" s="35"/>
      <c r="AL582" s="35"/>
      <c r="AN582" s="35"/>
      <c r="AO582" s="35"/>
      <c r="AP582" s="35"/>
      <c r="AQ582" s="35"/>
      <c r="AR582" s="35"/>
      <c r="AS582" s="35"/>
    </row>
    <row r="583" spans="1:45" s="37" customFormat="1" x14ac:dyDescent="0.15">
      <c r="A583" s="35"/>
      <c r="B583" s="35"/>
      <c r="C583" s="35"/>
      <c r="D583" s="35"/>
      <c r="E583" s="43"/>
      <c r="F583" s="36"/>
      <c r="G583" s="35"/>
      <c r="H583" s="35"/>
      <c r="I583" s="35"/>
      <c r="J583" s="35"/>
      <c r="K583" s="35"/>
      <c r="L583" s="43"/>
      <c r="M583" s="35"/>
      <c r="N583" s="35"/>
      <c r="O583" s="35"/>
      <c r="P583" s="35"/>
      <c r="Q583" s="35"/>
      <c r="R583" s="35"/>
      <c r="S583" s="43"/>
      <c r="U583" s="35"/>
      <c r="V583" s="35"/>
      <c r="W583" s="35"/>
      <c r="X583" s="35"/>
      <c r="Y583" s="35"/>
      <c r="Z583" s="35"/>
      <c r="AB583" s="35"/>
      <c r="AC583" s="35"/>
      <c r="AD583" s="35"/>
      <c r="AE583" s="35"/>
      <c r="AF583" s="35"/>
      <c r="AG583" s="35"/>
      <c r="AH583" s="35"/>
      <c r="AI583" s="35"/>
      <c r="AJ583" s="35"/>
      <c r="AK583" s="35"/>
      <c r="AL583" s="35"/>
      <c r="AN583" s="35"/>
      <c r="AO583" s="35"/>
      <c r="AP583" s="35"/>
      <c r="AQ583" s="35"/>
      <c r="AR583" s="35"/>
      <c r="AS583" s="35"/>
    </row>
    <row r="584" spans="1:45" s="37" customFormat="1" x14ac:dyDescent="0.15">
      <c r="A584" s="35"/>
      <c r="B584" s="35"/>
      <c r="C584" s="35"/>
      <c r="D584" s="35"/>
      <c r="E584" s="43"/>
      <c r="F584" s="36"/>
      <c r="G584" s="35"/>
      <c r="H584" s="35"/>
      <c r="I584" s="35"/>
      <c r="J584" s="35"/>
      <c r="K584" s="35"/>
      <c r="L584" s="43"/>
      <c r="M584" s="35"/>
      <c r="N584" s="35"/>
      <c r="O584" s="35"/>
      <c r="P584" s="35"/>
      <c r="Q584" s="35"/>
      <c r="R584" s="35"/>
      <c r="S584" s="43"/>
      <c r="U584" s="35"/>
      <c r="V584" s="35"/>
      <c r="W584" s="35"/>
      <c r="X584" s="35"/>
      <c r="Y584" s="35"/>
      <c r="Z584" s="35"/>
      <c r="AB584" s="35"/>
      <c r="AC584" s="35"/>
      <c r="AD584" s="35"/>
      <c r="AE584" s="35"/>
      <c r="AF584" s="35"/>
      <c r="AG584" s="35"/>
      <c r="AH584" s="35"/>
      <c r="AI584" s="35"/>
      <c r="AJ584" s="35"/>
      <c r="AK584" s="35"/>
      <c r="AL584" s="35"/>
      <c r="AN584" s="35"/>
    </row>
    <row r="585" spans="1:45" s="37" customFormat="1" x14ac:dyDescent="0.15">
      <c r="A585" s="35"/>
      <c r="B585" s="35"/>
      <c r="C585" s="35"/>
      <c r="D585" s="35"/>
      <c r="E585" s="43"/>
      <c r="F585" s="36"/>
      <c r="G585" s="35"/>
      <c r="H585" s="35"/>
      <c r="I585" s="35"/>
      <c r="J585" s="35"/>
      <c r="K585" s="35"/>
      <c r="L585" s="43"/>
      <c r="M585" s="35"/>
      <c r="N585" s="35"/>
      <c r="O585" s="35"/>
      <c r="P585" s="35"/>
      <c r="Q585" s="35"/>
      <c r="R585" s="35"/>
      <c r="S585" s="43"/>
      <c r="U585" s="35"/>
      <c r="V585" s="35"/>
      <c r="W585" s="35"/>
      <c r="X585" s="35"/>
      <c r="Y585" s="35"/>
      <c r="Z585" s="35"/>
      <c r="AB585" s="35"/>
      <c r="AC585" s="35"/>
      <c r="AD585" s="35"/>
      <c r="AE585" s="35"/>
      <c r="AF585" s="35"/>
      <c r="AG585" s="35"/>
      <c r="AH585" s="35"/>
      <c r="AI585" s="35"/>
      <c r="AJ585" s="35"/>
      <c r="AK585" s="35"/>
      <c r="AL585" s="35"/>
      <c r="AN585" s="35"/>
    </row>
    <row r="586" spans="1:45" s="37" customFormat="1" x14ac:dyDescent="0.15">
      <c r="A586" s="35"/>
      <c r="B586" s="35"/>
      <c r="C586" s="35"/>
      <c r="D586" s="35"/>
      <c r="E586" s="43"/>
      <c r="F586" s="36"/>
      <c r="G586" s="35"/>
      <c r="H586" s="35"/>
      <c r="I586" s="35"/>
      <c r="J586" s="35"/>
      <c r="K586" s="35"/>
      <c r="L586" s="43"/>
      <c r="M586" s="35"/>
      <c r="N586" s="35"/>
      <c r="O586" s="35"/>
      <c r="P586" s="35"/>
      <c r="Q586" s="35"/>
      <c r="R586" s="35"/>
      <c r="S586" s="43"/>
      <c r="U586" s="35"/>
      <c r="V586" s="35"/>
      <c r="W586" s="35"/>
      <c r="X586" s="35"/>
      <c r="Y586" s="35"/>
      <c r="Z586" s="35"/>
      <c r="AB586" s="35"/>
      <c r="AC586" s="35"/>
      <c r="AD586" s="35"/>
      <c r="AE586" s="35"/>
      <c r="AF586" s="35"/>
      <c r="AG586" s="35"/>
      <c r="AH586" s="35"/>
      <c r="AI586" s="35"/>
      <c r="AJ586" s="35"/>
      <c r="AK586" s="35"/>
      <c r="AL586" s="35"/>
      <c r="AN586" s="35"/>
    </row>
    <row r="587" spans="1:45" s="37" customFormat="1" x14ac:dyDescent="0.15">
      <c r="A587" s="35"/>
      <c r="B587" s="35"/>
      <c r="C587" s="35"/>
      <c r="D587" s="35"/>
      <c r="E587" s="43"/>
      <c r="F587" s="36"/>
      <c r="G587" s="35"/>
      <c r="H587" s="35"/>
      <c r="I587" s="35"/>
      <c r="J587" s="35"/>
      <c r="K587" s="35"/>
      <c r="L587" s="43"/>
      <c r="M587" s="35"/>
      <c r="N587" s="35"/>
      <c r="O587" s="35"/>
      <c r="P587" s="35"/>
      <c r="Q587" s="35"/>
      <c r="R587" s="35"/>
      <c r="S587" s="43"/>
      <c r="U587" s="35"/>
      <c r="V587" s="35"/>
      <c r="W587" s="35"/>
      <c r="X587" s="35"/>
      <c r="Y587" s="35"/>
      <c r="Z587" s="35"/>
      <c r="AB587" s="35"/>
      <c r="AC587" s="35"/>
      <c r="AD587" s="35"/>
      <c r="AE587" s="35"/>
      <c r="AF587" s="35"/>
      <c r="AG587" s="35"/>
      <c r="AH587" s="35"/>
      <c r="AI587" s="35"/>
      <c r="AJ587" s="35"/>
      <c r="AK587" s="35"/>
      <c r="AL587" s="35"/>
      <c r="AN587" s="35"/>
    </row>
    <row r="588" spans="1:45" x14ac:dyDescent="0.15">
      <c r="AO588" s="37"/>
      <c r="AP588" s="37"/>
      <c r="AQ588" s="37"/>
      <c r="AR588" s="37"/>
      <c r="AS588" s="37"/>
    </row>
    <row r="589" spans="1:45" x14ac:dyDescent="0.15">
      <c r="AO589" s="37"/>
      <c r="AP589" s="37"/>
      <c r="AQ589" s="37"/>
      <c r="AR589" s="37"/>
      <c r="AS589" s="37"/>
    </row>
    <row r="593" spans="1:45" s="37" customFormat="1" x14ac:dyDescent="0.15">
      <c r="A593" s="35"/>
      <c r="B593" s="35"/>
      <c r="C593" s="35"/>
      <c r="D593" s="35"/>
      <c r="E593" s="43"/>
      <c r="F593" s="36"/>
      <c r="G593" s="35"/>
      <c r="H593" s="35"/>
      <c r="I593" s="35"/>
      <c r="J593" s="35"/>
      <c r="K593" s="35"/>
      <c r="L593" s="43"/>
      <c r="M593" s="35"/>
      <c r="N593" s="35"/>
      <c r="O593" s="35"/>
      <c r="P593" s="35"/>
      <c r="Q593" s="35"/>
      <c r="R593" s="35"/>
      <c r="S593" s="43"/>
      <c r="U593" s="35"/>
      <c r="V593" s="35"/>
      <c r="W593" s="35"/>
      <c r="X593" s="35"/>
      <c r="Y593" s="35"/>
      <c r="Z593" s="35"/>
      <c r="AB593" s="35"/>
      <c r="AC593" s="35"/>
      <c r="AD593" s="35"/>
      <c r="AE593" s="35"/>
      <c r="AF593" s="35"/>
      <c r="AG593" s="35"/>
      <c r="AH593" s="35"/>
      <c r="AI593" s="35"/>
      <c r="AJ593" s="35"/>
      <c r="AK593" s="35"/>
      <c r="AL593" s="35"/>
      <c r="AN593" s="35"/>
      <c r="AO593" s="35"/>
      <c r="AP593" s="35"/>
      <c r="AQ593" s="35"/>
      <c r="AR593" s="35"/>
      <c r="AS593" s="35"/>
    </row>
    <row r="594" spans="1:45" s="37" customFormat="1" x14ac:dyDescent="0.15">
      <c r="A594" s="35"/>
      <c r="B594" s="35"/>
      <c r="C594" s="35"/>
      <c r="D594" s="35"/>
      <c r="E594" s="43"/>
      <c r="F594" s="36"/>
      <c r="G594" s="35"/>
      <c r="H594" s="35"/>
      <c r="I594" s="35"/>
      <c r="J594" s="35"/>
      <c r="K594" s="35"/>
      <c r="L594" s="43"/>
      <c r="M594" s="35"/>
      <c r="N594" s="35"/>
      <c r="O594" s="35"/>
      <c r="P594" s="35"/>
      <c r="Q594" s="35"/>
      <c r="R594" s="35"/>
      <c r="S594" s="43"/>
      <c r="U594" s="35"/>
      <c r="V594" s="35"/>
      <c r="W594" s="35"/>
      <c r="X594" s="35"/>
      <c r="Y594" s="35"/>
      <c r="Z594" s="35"/>
      <c r="AB594" s="35"/>
      <c r="AC594" s="35"/>
      <c r="AD594" s="35"/>
      <c r="AE594" s="35"/>
      <c r="AF594" s="35"/>
      <c r="AG594" s="35"/>
      <c r="AH594" s="35"/>
      <c r="AI594" s="35"/>
      <c r="AJ594" s="35"/>
      <c r="AK594" s="35"/>
      <c r="AL594" s="35"/>
      <c r="AN594" s="35"/>
      <c r="AO594" s="35"/>
      <c r="AP594" s="35"/>
      <c r="AQ594" s="35"/>
      <c r="AR594" s="35"/>
      <c r="AS594" s="35"/>
    </row>
    <row r="595" spans="1:45" x14ac:dyDescent="0.15">
      <c r="AO595" s="37"/>
      <c r="AP595" s="37"/>
      <c r="AQ595" s="37"/>
      <c r="AR595" s="37"/>
      <c r="AS595" s="37"/>
    </row>
    <row r="596" spans="1:45" s="37" customFormat="1" x14ac:dyDescent="0.15">
      <c r="A596" s="35"/>
      <c r="B596" s="35"/>
      <c r="C596" s="35"/>
      <c r="D596" s="35"/>
      <c r="E596" s="43"/>
      <c r="F596" s="36"/>
      <c r="G596" s="35"/>
      <c r="H596" s="35"/>
      <c r="I596" s="35"/>
      <c r="J596" s="35"/>
      <c r="K596" s="35"/>
      <c r="L596" s="43"/>
      <c r="M596" s="35"/>
      <c r="N596" s="35"/>
      <c r="O596" s="35"/>
      <c r="P596" s="35"/>
      <c r="Q596" s="35"/>
      <c r="R596" s="35"/>
      <c r="S596" s="43"/>
      <c r="U596" s="35"/>
      <c r="V596" s="35"/>
      <c r="W596" s="35"/>
      <c r="X596" s="35"/>
      <c r="Y596" s="35"/>
      <c r="Z596" s="35"/>
      <c r="AB596" s="35"/>
      <c r="AC596" s="35"/>
      <c r="AD596" s="35"/>
      <c r="AE596" s="35"/>
      <c r="AF596" s="35"/>
      <c r="AG596" s="35"/>
      <c r="AH596" s="35"/>
      <c r="AI596" s="35"/>
      <c r="AJ596" s="35"/>
      <c r="AK596" s="35"/>
      <c r="AL596" s="35"/>
      <c r="AN596" s="35"/>
    </row>
    <row r="597" spans="1:45" s="37" customFormat="1" x14ac:dyDescent="0.15">
      <c r="A597" s="35"/>
      <c r="B597" s="35"/>
      <c r="C597" s="35"/>
      <c r="D597" s="35"/>
      <c r="E597" s="43"/>
      <c r="F597" s="36"/>
      <c r="G597" s="35"/>
      <c r="H597" s="35"/>
      <c r="I597" s="35"/>
      <c r="J597" s="35"/>
      <c r="K597" s="35"/>
      <c r="L597" s="43"/>
      <c r="M597" s="35"/>
      <c r="N597" s="35"/>
      <c r="O597" s="35"/>
      <c r="P597" s="35"/>
      <c r="Q597" s="35"/>
      <c r="R597" s="35"/>
      <c r="S597" s="43"/>
      <c r="U597" s="35"/>
      <c r="V597" s="35"/>
      <c r="W597" s="35"/>
      <c r="X597" s="35"/>
      <c r="Y597" s="35"/>
      <c r="Z597" s="35"/>
      <c r="AB597" s="35"/>
      <c r="AC597" s="35"/>
      <c r="AD597" s="35"/>
      <c r="AE597" s="35"/>
      <c r="AF597" s="35"/>
      <c r="AG597" s="35"/>
      <c r="AH597" s="35"/>
      <c r="AI597" s="35"/>
      <c r="AJ597" s="35"/>
      <c r="AK597" s="35"/>
      <c r="AL597" s="35"/>
      <c r="AN597" s="35"/>
      <c r="AO597" s="35"/>
      <c r="AP597" s="35"/>
      <c r="AQ597" s="35"/>
      <c r="AR597" s="35"/>
      <c r="AS597" s="35"/>
    </row>
    <row r="598" spans="1:45" x14ac:dyDescent="0.15">
      <c r="AO598" s="37"/>
      <c r="AP598" s="37"/>
      <c r="AQ598" s="37"/>
      <c r="AR598" s="37"/>
      <c r="AS598" s="37"/>
    </row>
    <row r="599" spans="1:45" x14ac:dyDescent="0.15">
      <c r="AO599" s="37"/>
      <c r="AP599" s="37"/>
      <c r="AQ599" s="37"/>
      <c r="AR599" s="37"/>
      <c r="AS599" s="37"/>
    </row>
    <row r="609" spans="1:45" s="37" customFormat="1" x14ac:dyDescent="0.15">
      <c r="A609" s="35"/>
      <c r="B609" s="35"/>
      <c r="C609" s="35"/>
      <c r="D609" s="35"/>
      <c r="E609" s="43"/>
      <c r="F609" s="36"/>
      <c r="G609" s="35"/>
      <c r="H609" s="35"/>
      <c r="I609" s="35"/>
      <c r="J609" s="35"/>
      <c r="K609" s="35"/>
      <c r="L609" s="43"/>
      <c r="M609" s="35"/>
      <c r="N609" s="35"/>
      <c r="O609" s="35"/>
      <c r="P609" s="35"/>
      <c r="Q609" s="35"/>
      <c r="R609" s="35"/>
      <c r="S609" s="43"/>
      <c r="U609" s="35"/>
      <c r="V609" s="35"/>
      <c r="W609" s="35"/>
      <c r="X609" s="35"/>
      <c r="Y609" s="35"/>
      <c r="Z609" s="35"/>
      <c r="AB609" s="35"/>
      <c r="AC609" s="35"/>
      <c r="AD609" s="35"/>
      <c r="AE609" s="35"/>
      <c r="AF609" s="35"/>
      <c r="AG609" s="35"/>
      <c r="AH609" s="35"/>
      <c r="AI609" s="35"/>
      <c r="AJ609" s="35"/>
      <c r="AK609" s="35"/>
      <c r="AL609" s="35">
        <v>563</v>
      </c>
      <c r="AN609" s="35"/>
      <c r="AO609" s="35"/>
      <c r="AP609" s="35"/>
      <c r="AQ609" s="35"/>
      <c r="AR609" s="35"/>
      <c r="AS609" s="35"/>
    </row>
    <row r="610" spans="1:45" s="37" customFormat="1" x14ac:dyDescent="0.15">
      <c r="A610" s="35"/>
      <c r="B610" s="35"/>
      <c r="C610" s="35"/>
      <c r="D610" s="35"/>
      <c r="E610" s="43"/>
      <c r="F610" s="36"/>
      <c r="G610" s="35"/>
      <c r="H610" s="35"/>
      <c r="I610" s="35"/>
      <c r="J610" s="35"/>
      <c r="K610" s="35"/>
      <c r="L610" s="43"/>
      <c r="M610" s="35"/>
      <c r="N610" s="35"/>
      <c r="O610" s="35"/>
      <c r="P610" s="35"/>
      <c r="Q610" s="35"/>
      <c r="R610" s="35"/>
      <c r="S610" s="43"/>
      <c r="U610" s="35"/>
      <c r="V610" s="35"/>
      <c r="W610" s="35"/>
      <c r="X610" s="35"/>
      <c r="Y610" s="35"/>
      <c r="Z610" s="35"/>
      <c r="AB610" s="35"/>
      <c r="AC610" s="35"/>
      <c r="AD610" s="35"/>
      <c r="AE610" s="35"/>
      <c r="AF610" s="35"/>
      <c r="AG610" s="35"/>
      <c r="AH610" s="35"/>
      <c r="AI610" s="35"/>
      <c r="AJ610" s="35"/>
      <c r="AK610" s="35"/>
      <c r="AL610" s="35">
        <f>AL609/4</f>
        <v>140.75</v>
      </c>
      <c r="AN610" s="35"/>
      <c r="AO610" s="35"/>
      <c r="AP610" s="35"/>
      <c r="AQ610" s="35"/>
      <c r="AR610" s="35"/>
      <c r="AS610" s="35"/>
    </row>
    <row r="612" spans="1:45" s="37" customFormat="1" x14ac:dyDescent="0.15">
      <c r="A612" s="35"/>
      <c r="B612" s="35"/>
      <c r="C612" s="35"/>
      <c r="D612" s="35"/>
      <c r="E612" s="43"/>
      <c r="F612" s="36"/>
      <c r="G612" s="35"/>
      <c r="H612" s="35"/>
      <c r="I612" s="35"/>
      <c r="J612" s="35"/>
      <c r="K612" s="35"/>
      <c r="L612" s="43"/>
      <c r="M612" s="35"/>
      <c r="N612" s="35"/>
      <c r="O612" s="35"/>
      <c r="P612" s="35"/>
      <c r="Q612" s="35"/>
      <c r="R612" s="35"/>
      <c r="S612" s="43"/>
      <c r="U612" s="35"/>
      <c r="V612" s="35"/>
      <c r="W612" s="35"/>
      <c r="X612" s="35"/>
      <c r="Y612" s="35"/>
      <c r="Z612" s="35"/>
      <c r="AB612" s="35"/>
      <c r="AC612" s="35"/>
      <c r="AD612" s="35"/>
      <c r="AE612" s="35"/>
      <c r="AF612" s="35"/>
      <c r="AG612" s="35"/>
      <c r="AH612" s="35"/>
      <c r="AI612" s="35"/>
      <c r="AJ612" s="35"/>
      <c r="AK612" s="35">
        <v>141</v>
      </c>
      <c r="AL612" s="35"/>
      <c r="AN612" s="35"/>
      <c r="AO612" s="35"/>
      <c r="AP612" s="35"/>
      <c r="AQ612" s="35"/>
      <c r="AR612" s="35"/>
      <c r="AS612" s="35"/>
    </row>
    <row r="613" spans="1:45" s="37" customFormat="1" x14ac:dyDescent="0.15">
      <c r="A613" s="35"/>
      <c r="B613" s="35"/>
      <c r="C613" s="35"/>
      <c r="D613" s="35"/>
      <c r="E613" s="43"/>
      <c r="F613" s="36"/>
      <c r="G613" s="35"/>
      <c r="H613" s="35"/>
      <c r="I613" s="35"/>
      <c r="J613" s="35"/>
      <c r="K613" s="35"/>
      <c r="L613" s="43"/>
      <c r="M613" s="35"/>
      <c r="N613" s="35"/>
      <c r="O613" s="35"/>
      <c r="P613" s="35"/>
      <c r="Q613" s="35"/>
      <c r="R613" s="35"/>
      <c r="S613" s="43"/>
      <c r="U613" s="35"/>
      <c r="V613" s="35"/>
      <c r="W613" s="35"/>
      <c r="X613" s="35"/>
      <c r="Y613" s="35"/>
      <c r="Z613" s="35"/>
      <c r="AB613" s="35"/>
      <c r="AC613" s="35"/>
      <c r="AD613" s="35"/>
      <c r="AE613" s="35"/>
      <c r="AF613" s="35"/>
      <c r="AG613" s="35"/>
      <c r="AH613" s="35"/>
      <c r="AI613" s="35"/>
      <c r="AJ613" s="35"/>
      <c r="AK613" s="35">
        <v>141</v>
      </c>
      <c r="AL613" s="35"/>
      <c r="AN613" s="35"/>
      <c r="AO613" s="35"/>
      <c r="AP613" s="35"/>
      <c r="AQ613" s="35"/>
      <c r="AR613" s="35"/>
      <c r="AS613" s="35"/>
    </row>
    <row r="614" spans="1:45" s="37" customFormat="1" x14ac:dyDescent="0.15">
      <c r="A614" s="35"/>
      <c r="B614" s="35"/>
      <c r="C614" s="35"/>
      <c r="D614" s="35"/>
      <c r="E614" s="43"/>
      <c r="F614" s="36"/>
      <c r="G614" s="35"/>
      <c r="H614" s="35"/>
      <c r="I614" s="35"/>
      <c r="J614" s="35"/>
      <c r="K614" s="35"/>
      <c r="L614" s="43"/>
      <c r="M614" s="35"/>
      <c r="N614" s="35"/>
      <c r="O614" s="35"/>
      <c r="P614" s="35"/>
      <c r="Q614" s="35"/>
      <c r="R614" s="35"/>
      <c r="S614" s="43"/>
      <c r="U614" s="35"/>
      <c r="V614" s="35"/>
      <c r="W614" s="35"/>
      <c r="X614" s="35"/>
      <c r="Y614" s="35"/>
      <c r="Z614" s="35"/>
      <c r="AB614" s="35"/>
      <c r="AC614" s="35"/>
      <c r="AD614" s="35"/>
      <c r="AE614" s="35"/>
      <c r="AF614" s="35"/>
      <c r="AG614" s="35"/>
      <c r="AH614" s="35"/>
      <c r="AI614" s="35"/>
      <c r="AJ614" s="35"/>
      <c r="AK614" s="35">
        <v>141</v>
      </c>
      <c r="AL614" s="35"/>
      <c r="AN614" s="35"/>
      <c r="AO614" s="35"/>
      <c r="AP614" s="35"/>
      <c r="AQ614" s="35"/>
      <c r="AR614" s="35"/>
      <c r="AS614" s="35"/>
    </row>
    <row r="615" spans="1:45" s="37" customFormat="1" x14ac:dyDescent="0.15">
      <c r="A615" s="35"/>
      <c r="B615" s="35"/>
      <c r="C615" s="35"/>
      <c r="D615" s="35"/>
      <c r="E615" s="43"/>
      <c r="F615" s="36"/>
      <c r="G615" s="35"/>
      <c r="H615" s="35"/>
      <c r="I615" s="35"/>
      <c r="J615" s="35"/>
      <c r="K615" s="35"/>
      <c r="L615" s="43"/>
      <c r="M615" s="35"/>
      <c r="N615" s="35"/>
      <c r="O615" s="35"/>
      <c r="P615" s="35"/>
      <c r="Q615" s="35"/>
      <c r="R615" s="35"/>
      <c r="S615" s="43"/>
      <c r="U615" s="35"/>
      <c r="V615" s="35"/>
      <c r="W615" s="35"/>
      <c r="X615" s="35"/>
      <c r="Y615" s="35"/>
      <c r="Z615" s="35"/>
      <c r="AB615" s="35"/>
      <c r="AC615" s="35"/>
      <c r="AD615" s="35"/>
      <c r="AE615" s="35"/>
      <c r="AF615" s="35"/>
      <c r="AG615" s="35"/>
      <c r="AH615" s="35"/>
      <c r="AI615" s="35"/>
      <c r="AJ615" s="35"/>
      <c r="AK615" s="35">
        <v>140</v>
      </c>
      <c r="AL615" s="35"/>
      <c r="AN615" s="35"/>
      <c r="AO615" s="35"/>
      <c r="AP615" s="35"/>
      <c r="AQ615" s="35"/>
      <c r="AR615" s="35"/>
      <c r="AS615" s="35"/>
    </row>
  </sheetData>
  <dataConsolidate/>
  <mergeCells count="27">
    <mergeCell ref="H200:M200"/>
    <mergeCell ref="A182:F182"/>
    <mergeCell ref="A188:F188"/>
    <mergeCell ref="H106:M106"/>
    <mergeCell ref="H124:M124"/>
    <mergeCell ref="H181:M181"/>
    <mergeCell ref="H197:M197"/>
    <mergeCell ref="A167:F167"/>
    <mergeCell ref="H157:M157"/>
    <mergeCell ref="H174:M174"/>
    <mergeCell ref="A120:F120"/>
    <mergeCell ref="A143:F143"/>
    <mergeCell ref="A104:F104"/>
    <mergeCell ref="H104:M104"/>
    <mergeCell ref="O33:T33"/>
    <mergeCell ref="A1:U1"/>
    <mergeCell ref="A5:F5"/>
    <mergeCell ref="H5:M5"/>
    <mergeCell ref="O5:T5"/>
    <mergeCell ref="H29:M29"/>
    <mergeCell ref="O9:T9"/>
    <mergeCell ref="A54:F54"/>
    <mergeCell ref="A87:F87"/>
    <mergeCell ref="H76:M76"/>
    <mergeCell ref="H61:M61"/>
    <mergeCell ref="O73:T73"/>
    <mergeCell ref="O82:T82"/>
  </mergeCells>
  <printOptions horizontalCentered="1" verticalCentered="1"/>
  <pageMargins left="0" right="0" top="0.1" bottom="0.1" header="0.3" footer="0.3"/>
  <pageSetup scale="30" fitToHeight="2" orientation="portrait" r:id="rId1"/>
  <rowBreaks count="1" manualBreakCount="1">
    <brk id="101" max="1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6267CD-7D45-4AE0-AAF9-9B50D83A1A77}">
  <dimension ref="A1:U482"/>
  <sheetViews>
    <sheetView tabSelected="1" workbookViewId="0">
      <pane ySplit="5" topLeftCell="A6" activePane="bottomLeft" state="frozen"/>
      <selection pane="bottomLeft" activeCell="F16" sqref="F16"/>
    </sheetView>
  </sheetViews>
  <sheetFormatPr baseColWidth="10" defaultColWidth="8.83203125" defaultRowHeight="13" x14ac:dyDescent="0.15"/>
  <cols>
    <col min="1" max="1" width="19.5" customWidth="1"/>
    <col min="2" max="2" width="26.1640625" customWidth="1"/>
    <col min="4" max="4" width="17.1640625" customWidth="1"/>
    <col min="5" max="5" width="19.1640625" customWidth="1"/>
    <col min="6" max="6" width="17.5" customWidth="1"/>
    <col min="7" max="7" width="13.6640625" customWidth="1"/>
    <col min="8" max="8" width="83.5" bestFit="1" customWidth="1"/>
  </cols>
  <sheetData>
    <row r="1" spans="1:21" ht="20.25" customHeight="1" x14ac:dyDescent="0.45">
      <c r="A1" s="56" t="s">
        <v>917</v>
      </c>
      <c r="B1" s="56"/>
      <c r="C1" s="56"/>
      <c r="D1" s="56"/>
      <c r="E1" s="56"/>
      <c r="F1" s="56"/>
      <c r="G1" s="56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</row>
    <row r="2" spans="1:21" x14ac:dyDescent="0.15">
      <c r="A2" s="56"/>
      <c r="B2" s="56"/>
      <c r="C2" s="56"/>
      <c r="D2" s="56"/>
      <c r="E2" s="56"/>
      <c r="F2" s="56"/>
      <c r="G2" s="56"/>
    </row>
    <row r="3" spans="1:21" x14ac:dyDescent="0.15">
      <c r="A3" s="56"/>
      <c r="B3" s="56"/>
      <c r="C3" s="56"/>
      <c r="D3" s="56"/>
      <c r="E3" s="56"/>
      <c r="F3" s="56"/>
      <c r="G3" s="56"/>
    </row>
    <row r="4" spans="1:21" x14ac:dyDescent="0.15">
      <c r="A4" s="57"/>
      <c r="B4" s="57"/>
      <c r="C4" s="57"/>
      <c r="D4" s="57"/>
      <c r="E4" s="57"/>
      <c r="F4" s="57"/>
      <c r="G4" s="57"/>
    </row>
    <row r="5" spans="1:21" ht="34" x14ac:dyDescent="0.15">
      <c r="A5" s="9" t="s">
        <v>0</v>
      </c>
      <c r="B5" s="11" t="s">
        <v>1</v>
      </c>
      <c r="C5" s="9" t="s">
        <v>2</v>
      </c>
      <c r="D5" s="9" t="s">
        <v>3</v>
      </c>
      <c r="E5" s="9" t="s">
        <v>4</v>
      </c>
      <c r="F5" s="9" t="s">
        <v>5</v>
      </c>
      <c r="G5" s="9" t="s">
        <v>490</v>
      </c>
    </row>
    <row r="6" spans="1:21" ht="16" x14ac:dyDescent="0.15">
      <c r="A6" s="1" t="s">
        <v>6</v>
      </c>
      <c r="B6" s="2" t="s">
        <v>7</v>
      </c>
      <c r="C6" s="3">
        <v>7</v>
      </c>
      <c r="D6" s="10">
        <v>56</v>
      </c>
      <c r="E6" s="5">
        <f>D6*1.34</f>
        <v>75.040000000000006</v>
      </c>
      <c r="F6" s="5">
        <v>190</v>
      </c>
      <c r="G6" s="8">
        <f>(F6-E6)/F6</f>
        <v>0.60505263157894729</v>
      </c>
    </row>
    <row r="7" spans="1:21" ht="16" x14ac:dyDescent="0.15">
      <c r="A7" s="1" t="s">
        <v>6</v>
      </c>
      <c r="B7" s="2" t="s">
        <v>8</v>
      </c>
      <c r="C7" s="3">
        <v>7</v>
      </c>
      <c r="D7" s="10">
        <v>84</v>
      </c>
      <c r="E7" s="5">
        <f t="shared" ref="E7:E70" si="0">D7*1.34</f>
        <v>112.56</v>
      </c>
      <c r="F7" s="5">
        <v>280</v>
      </c>
      <c r="G7" s="8">
        <f t="shared" ref="G7:G70" si="1">(F7-E7)/F7</f>
        <v>0.59799999999999998</v>
      </c>
    </row>
    <row r="8" spans="1:21" ht="16" x14ac:dyDescent="0.15">
      <c r="A8" s="1" t="s">
        <v>6</v>
      </c>
      <c r="B8" s="2" t="s">
        <v>9</v>
      </c>
      <c r="C8" s="3">
        <v>7</v>
      </c>
      <c r="D8" s="10">
        <v>109</v>
      </c>
      <c r="E8" s="5">
        <f t="shared" si="0"/>
        <v>146.06</v>
      </c>
      <c r="F8" s="5">
        <v>365</v>
      </c>
      <c r="G8" s="8">
        <f t="shared" si="1"/>
        <v>0.59983561643835615</v>
      </c>
    </row>
    <row r="9" spans="1:21" ht="16" x14ac:dyDescent="0.15">
      <c r="A9" s="1" t="s">
        <v>6</v>
      </c>
      <c r="B9" s="2" t="s">
        <v>10</v>
      </c>
      <c r="C9" s="3">
        <v>8</v>
      </c>
      <c r="D9" s="10">
        <v>62</v>
      </c>
      <c r="E9" s="5">
        <f t="shared" si="0"/>
        <v>83.08</v>
      </c>
      <c r="F9" s="5">
        <v>210</v>
      </c>
      <c r="G9" s="8">
        <f t="shared" si="1"/>
        <v>0.60438095238095235</v>
      </c>
    </row>
    <row r="10" spans="1:21" ht="16" x14ac:dyDescent="0.15">
      <c r="A10" s="1" t="s">
        <v>6</v>
      </c>
      <c r="B10" s="2" t="s">
        <v>11</v>
      </c>
      <c r="C10" s="3">
        <v>8</v>
      </c>
      <c r="D10" s="10">
        <v>69</v>
      </c>
      <c r="E10" s="5">
        <f t="shared" si="0"/>
        <v>92.460000000000008</v>
      </c>
      <c r="F10" s="5">
        <v>230</v>
      </c>
      <c r="G10" s="8">
        <f t="shared" si="1"/>
        <v>0.59799999999999998</v>
      </c>
    </row>
    <row r="11" spans="1:21" ht="16" x14ac:dyDescent="0.15">
      <c r="A11" s="1" t="s">
        <v>6</v>
      </c>
      <c r="B11" s="2" t="s">
        <v>12</v>
      </c>
      <c r="C11" s="3">
        <v>9</v>
      </c>
      <c r="D11" s="10">
        <v>56</v>
      </c>
      <c r="E11" s="5">
        <f t="shared" si="0"/>
        <v>75.040000000000006</v>
      </c>
      <c r="F11" s="5">
        <v>190</v>
      </c>
      <c r="G11" s="8">
        <f t="shared" si="1"/>
        <v>0.60505263157894729</v>
      </c>
    </row>
    <row r="12" spans="1:21" ht="16" x14ac:dyDescent="0.15">
      <c r="A12" s="1" t="s">
        <v>6</v>
      </c>
      <c r="B12" s="2" t="s">
        <v>13</v>
      </c>
      <c r="C12" s="3">
        <v>9</v>
      </c>
      <c r="D12" s="10">
        <v>81</v>
      </c>
      <c r="E12" s="5">
        <f t="shared" si="0"/>
        <v>108.54</v>
      </c>
      <c r="F12" s="5">
        <v>270</v>
      </c>
      <c r="G12" s="8">
        <f t="shared" si="1"/>
        <v>0.59799999999999998</v>
      </c>
    </row>
    <row r="13" spans="1:21" ht="16" x14ac:dyDescent="0.15">
      <c r="A13" s="1" t="s">
        <v>6</v>
      </c>
      <c r="B13" s="2" t="s">
        <v>14</v>
      </c>
      <c r="C13" s="3">
        <v>11</v>
      </c>
      <c r="D13" s="10">
        <v>99</v>
      </c>
      <c r="E13" s="5">
        <f t="shared" si="0"/>
        <v>132.66</v>
      </c>
      <c r="F13" s="5">
        <v>330</v>
      </c>
      <c r="G13" s="8">
        <f t="shared" si="1"/>
        <v>0.59799999999999998</v>
      </c>
    </row>
    <row r="14" spans="1:21" ht="16" x14ac:dyDescent="0.15">
      <c r="A14" s="1" t="s">
        <v>6</v>
      </c>
      <c r="B14" s="2" t="s">
        <v>15</v>
      </c>
      <c r="C14" s="3">
        <v>11</v>
      </c>
      <c r="D14" s="10">
        <v>99</v>
      </c>
      <c r="E14" s="5">
        <f t="shared" si="0"/>
        <v>132.66</v>
      </c>
      <c r="F14" s="5">
        <v>330</v>
      </c>
      <c r="G14" s="8">
        <f t="shared" si="1"/>
        <v>0.59799999999999998</v>
      </c>
    </row>
    <row r="15" spans="1:21" ht="16" x14ac:dyDescent="0.15">
      <c r="A15" s="1" t="s">
        <v>6</v>
      </c>
      <c r="B15" s="2" t="s">
        <v>16</v>
      </c>
      <c r="C15" s="3">
        <v>11</v>
      </c>
      <c r="D15" s="10">
        <v>78</v>
      </c>
      <c r="E15" s="5">
        <f t="shared" si="0"/>
        <v>104.52000000000001</v>
      </c>
      <c r="F15" s="5">
        <v>260</v>
      </c>
      <c r="G15" s="8">
        <f t="shared" si="1"/>
        <v>0.59799999999999998</v>
      </c>
    </row>
    <row r="16" spans="1:21" ht="16" x14ac:dyDescent="0.15">
      <c r="A16" s="1" t="s">
        <v>6</v>
      </c>
      <c r="B16" s="2" t="s">
        <v>17</v>
      </c>
      <c r="C16" s="3">
        <v>11</v>
      </c>
      <c r="D16" s="10">
        <v>78</v>
      </c>
      <c r="E16" s="5">
        <f t="shared" si="0"/>
        <v>104.52000000000001</v>
      </c>
      <c r="F16" s="5">
        <v>260</v>
      </c>
      <c r="G16" s="8">
        <f t="shared" si="1"/>
        <v>0.59799999999999998</v>
      </c>
    </row>
    <row r="17" spans="1:7" ht="16" x14ac:dyDescent="0.15">
      <c r="A17" s="1" t="s">
        <v>6</v>
      </c>
      <c r="B17" s="2" t="s">
        <v>18</v>
      </c>
      <c r="C17" s="3">
        <v>12</v>
      </c>
      <c r="D17" s="10">
        <v>87</v>
      </c>
      <c r="E17" s="5">
        <f t="shared" si="0"/>
        <v>116.58000000000001</v>
      </c>
      <c r="F17" s="5">
        <v>290</v>
      </c>
      <c r="G17" s="8">
        <f t="shared" si="1"/>
        <v>0.59799999999999998</v>
      </c>
    </row>
    <row r="18" spans="1:7" ht="16" x14ac:dyDescent="0.15">
      <c r="A18" s="1" t="s">
        <v>6</v>
      </c>
      <c r="B18" s="2" t="s">
        <v>19</v>
      </c>
      <c r="C18" s="3">
        <v>12</v>
      </c>
      <c r="D18" s="10">
        <v>91</v>
      </c>
      <c r="E18" s="5">
        <f t="shared" si="0"/>
        <v>121.94000000000001</v>
      </c>
      <c r="F18" s="5">
        <v>300</v>
      </c>
      <c r="G18" s="8">
        <f t="shared" si="1"/>
        <v>0.59353333333333336</v>
      </c>
    </row>
    <row r="19" spans="1:7" ht="16" x14ac:dyDescent="0.15">
      <c r="A19" s="1" t="s">
        <v>6</v>
      </c>
      <c r="B19" s="2" t="s">
        <v>20</v>
      </c>
      <c r="C19" s="3">
        <v>13</v>
      </c>
      <c r="D19" s="10">
        <v>72</v>
      </c>
      <c r="E19" s="5">
        <f t="shared" si="0"/>
        <v>96.48</v>
      </c>
      <c r="F19" s="5">
        <v>240</v>
      </c>
      <c r="G19" s="8">
        <f t="shared" si="1"/>
        <v>0.59799999999999998</v>
      </c>
    </row>
    <row r="20" spans="1:7" ht="16" x14ac:dyDescent="0.15">
      <c r="A20" s="1" t="s">
        <v>6</v>
      </c>
      <c r="B20" s="2" t="s">
        <v>21</v>
      </c>
      <c r="C20" s="3">
        <v>13</v>
      </c>
      <c r="D20" s="10">
        <v>72</v>
      </c>
      <c r="E20" s="5">
        <f t="shared" si="0"/>
        <v>96.48</v>
      </c>
      <c r="F20" s="5">
        <v>240</v>
      </c>
      <c r="G20" s="8">
        <f t="shared" si="1"/>
        <v>0.59799999999999998</v>
      </c>
    </row>
    <row r="21" spans="1:7" ht="16" x14ac:dyDescent="0.15">
      <c r="A21" s="1" t="s">
        <v>6</v>
      </c>
      <c r="B21" s="2" t="s">
        <v>22</v>
      </c>
      <c r="C21" s="3">
        <v>13</v>
      </c>
      <c r="D21" s="10">
        <v>72</v>
      </c>
      <c r="E21" s="5">
        <f t="shared" si="0"/>
        <v>96.48</v>
      </c>
      <c r="F21" s="5">
        <v>240</v>
      </c>
      <c r="G21" s="8">
        <f t="shared" si="1"/>
        <v>0.59799999999999998</v>
      </c>
    </row>
    <row r="22" spans="1:7" ht="16" x14ac:dyDescent="0.15">
      <c r="A22" s="1" t="s">
        <v>6</v>
      </c>
      <c r="B22" s="2" t="s">
        <v>23</v>
      </c>
      <c r="C22" s="3">
        <v>14</v>
      </c>
      <c r="D22" s="10">
        <v>72</v>
      </c>
      <c r="E22" s="5">
        <f t="shared" si="0"/>
        <v>96.48</v>
      </c>
      <c r="F22" s="5">
        <v>240</v>
      </c>
      <c r="G22" s="8">
        <f t="shared" si="1"/>
        <v>0.59799999999999998</v>
      </c>
    </row>
    <row r="23" spans="1:7" ht="16" x14ac:dyDescent="0.15">
      <c r="A23" s="1" t="s">
        <v>6</v>
      </c>
      <c r="B23" s="2" t="s">
        <v>24</v>
      </c>
      <c r="C23" s="3">
        <v>14</v>
      </c>
      <c r="D23" s="10">
        <v>72</v>
      </c>
      <c r="E23" s="5">
        <f t="shared" si="0"/>
        <v>96.48</v>
      </c>
      <c r="F23" s="5">
        <v>240</v>
      </c>
      <c r="G23" s="8">
        <f t="shared" si="1"/>
        <v>0.59799999999999998</v>
      </c>
    </row>
    <row r="24" spans="1:7" ht="16" x14ac:dyDescent="0.15">
      <c r="A24" s="1" t="s">
        <v>6</v>
      </c>
      <c r="B24" s="2" t="s">
        <v>25</v>
      </c>
      <c r="C24" s="3">
        <v>14</v>
      </c>
      <c r="D24" s="10">
        <v>72</v>
      </c>
      <c r="E24" s="5">
        <f t="shared" si="0"/>
        <v>96.48</v>
      </c>
      <c r="F24" s="5">
        <v>240</v>
      </c>
      <c r="G24" s="8">
        <f t="shared" si="1"/>
        <v>0.59799999999999998</v>
      </c>
    </row>
    <row r="25" spans="1:7" ht="16" x14ac:dyDescent="0.15">
      <c r="A25" s="1" t="s">
        <v>6</v>
      </c>
      <c r="B25" s="2" t="s">
        <v>26</v>
      </c>
      <c r="C25" s="3">
        <v>15</v>
      </c>
      <c r="D25" s="10">
        <v>78</v>
      </c>
      <c r="E25" s="5">
        <f t="shared" si="0"/>
        <v>104.52000000000001</v>
      </c>
      <c r="F25" s="5">
        <v>260</v>
      </c>
      <c r="G25" s="8">
        <f t="shared" si="1"/>
        <v>0.59799999999999998</v>
      </c>
    </row>
    <row r="26" spans="1:7" ht="16" x14ac:dyDescent="0.15">
      <c r="A26" s="1" t="s">
        <v>6</v>
      </c>
      <c r="B26" s="2" t="s">
        <v>27</v>
      </c>
      <c r="C26" s="3">
        <v>15</v>
      </c>
      <c r="D26" s="10">
        <v>94</v>
      </c>
      <c r="E26" s="5">
        <f t="shared" si="0"/>
        <v>125.96000000000001</v>
      </c>
      <c r="F26" s="5">
        <v>310</v>
      </c>
      <c r="G26" s="8">
        <f t="shared" si="1"/>
        <v>0.59367741935483864</v>
      </c>
    </row>
    <row r="27" spans="1:7" ht="16" x14ac:dyDescent="0.15">
      <c r="A27" s="1" t="s">
        <v>6</v>
      </c>
      <c r="B27" s="2" t="s">
        <v>28</v>
      </c>
      <c r="C27" s="3">
        <v>16</v>
      </c>
      <c r="D27" s="10">
        <v>78</v>
      </c>
      <c r="E27" s="5">
        <f t="shared" si="0"/>
        <v>104.52000000000001</v>
      </c>
      <c r="F27" s="5">
        <v>260</v>
      </c>
      <c r="G27" s="8">
        <f t="shared" si="1"/>
        <v>0.59799999999999998</v>
      </c>
    </row>
    <row r="28" spans="1:7" ht="16" x14ac:dyDescent="0.15">
      <c r="A28" s="1" t="s">
        <v>6</v>
      </c>
      <c r="B28" s="2" t="s">
        <v>29</v>
      </c>
      <c r="C28" s="3">
        <v>16</v>
      </c>
      <c r="D28" s="10">
        <v>78</v>
      </c>
      <c r="E28" s="5">
        <f t="shared" si="0"/>
        <v>104.52000000000001</v>
      </c>
      <c r="F28" s="5">
        <v>260</v>
      </c>
      <c r="G28" s="8">
        <f t="shared" si="1"/>
        <v>0.59799999999999998</v>
      </c>
    </row>
    <row r="29" spans="1:7" ht="16" x14ac:dyDescent="0.15">
      <c r="A29" s="1" t="s">
        <v>6</v>
      </c>
      <c r="B29" s="2" t="s">
        <v>30</v>
      </c>
      <c r="C29" s="3">
        <v>17</v>
      </c>
      <c r="D29" s="10">
        <v>91</v>
      </c>
      <c r="E29" s="5">
        <f t="shared" si="0"/>
        <v>121.94000000000001</v>
      </c>
      <c r="F29" s="5">
        <v>300</v>
      </c>
      <c r="G29" s="8">
        <f t="shared" si="1"/>
        <v>0.59353333333333336</v>
      </c>
    </row>
    <row r="30" spans="1:7" ht="16" x14ac:dyDescent="0.15">
      <c r="A30" s="1" t="s">
        <v>6</v>
      </c>
      <c r="B30" s="2" t="s">
        <v>31</v>
      </c>
      <c r="C30" s="3">
        <v>17</v>
      </c>
      <c r="D30" s="10">
        <v>84</v>
      </c>
      <c r="E30" s="5">
        <f t="shared" si="0"/>
        <v>112.56</v>
      </c>
      <c r="F30" s="5">
        <v>280</v>
      </c>
      <c r="G30" s="8">
        <f t="shared" si="1"/>
        <v>0.59799999999999998</v>
      </c>
    </row>
    <row r="31" spans="1:7" ht="16" x14ac:dyDescent="0.15">
      <c r="A31" s="1" t="s">
        <v>6</v>
      </c>
      <c r="B31" s="2" t="s">
        <v>32</v>
      </c>
      <c r="C31" s="3">
        <v>19</v>
      </c>
      <c r="D31" s="10">
        <v>87</v>
      </c>
      <c r="E31" s="5">
        <f t="shared" si="0"/>
        <v>116.58000000000001</v>
      </c>
      <c r="F31" s="5">
        <v>290</v>
      </c>
      <c r="G31" s="8">
        <f t="shared" si="1"/>
        <v>0.59799999999999998</v>
      </c>
    </row>
    <row r="32" spans="1:7" ht="16" x14ac:dyDescent="0.15">
      <c r="A32" s="1" t="s">
        <v>6</v>
      </c>
      <c r="B32" s="2" t="s">
        <v>33</v>
      </c>
      <c r="C32" s="3">
        <v>19</v>
      </c>
      <c r="D32" s="10">
        <v>87</v>
      </c>
      <c r="E32" s="5">
        <f t="shared" si="0"/>
        <v>116.58000000000001</v>
      </c>
      <c r="F32" s="5">
        <v>290</v>
      </c>
      <c r="G32" s="8">
        <f t="shared" si="1"/>
        <v>0.59799999999999998</v>
      </c>
    </row>
    <row r="33" spans="1:7" ht="16" x14ac:dyDescent="0.15">
      <c r="A33" s="1" t="s">
        <v>6</v>
      </c>
      <c r="B33" s="2" t="s">
        <v>34</v>
      </c>
      <c r="C33" s="3">
        <v>19</v>
      </c>
      <c r="D33" s="10">
        <v>74</v>
      </c>
      <c r="E33" s="5">
        <f t="shared" si="0"/>
        <v>99.160000000000011</v>
      </c>
      <c r="F33" s="5">
        <v>250</v>
      </c>
      <c r="G33" s="8">
        <f t="shared" si="1"/>
        <v>0.6033599999999999</v>
      </c>
    </row>
    <row r="34" spans="1:7" ht="16" x14ac:dyDescent="0.15">
      <c r="A34" s="1" t="s">
        <v>6</v>
      </c>
      <c r="B34" s="2" t="s">
        <v>35</v>
      </c>
      <c r="C34" s="3">
        <v>19</v>
      </c>
      <c r="D34" s="10">
        <v>94</v>
      </c>
      <c r="E34" s="5">
        <f t="shared" si="0"/>
        <v>125.96000000000001</v>
      </c>
      <c r="F34" s="5">
        <v>310</v>
      </c>
      <c r="G34" s="8">
        <f t="shared" si="1"/>
        <v>0.59367741935483864</v>
      </c>
    </row>
    <row r="35" spans="1:7" ht="16" x14ac:dyDescent="0.15">
      <c r="A35" s="1" t="s">
        <v>6</v>
      </c>
      <c r="B35" s="2" t="s">
        <v>36</v>
      </c>
      <c r="C35" s="3">
        <v>20</v>
      </c>
      <c r="D35" s="10">
        <v>62</v>
      </c>
      <c r="E35" s="5">
        <f t="shared" si="0"/>
        <v>83.08</v>
      </c>
      <c r="F35" s="5">
        <v>210</v>
      </c>
      <c r="G35" s="8">
        <f t="shared" si="1"/>
        <v>0.60438095238095235</v>
      </c>
    </row>
    <row r="36" spans="1:7" ht="16" x14ac:dyDescent="0.15">
      <c r="A36" s="1" t="s">
        <v>6</v>
      </c>
      <c r="B36" s="2" t="s">
        <v>37</v>
      </c>
      <c r="C36" s="3">
        <v>20</v>
      </c>
      <c r="D36" s="10">
        <v>78</v>
      </c>
      <c r="E36" s="5">
        <f t="shared" si="0"/>
        <v>104.52000000000001</v>
      </c>
      <c r="F36" s="5">
        <v>260</v>
      </c>
      <c r="G36" s="8">
        <f t="shared" si="1"/>
        <v>0.59799999999999998</v>
      </c>
    </row>
    <row r="37" spans="1:7" ht="16" x14ac:dyDescent="0.15">
      <c r="A37" s="1" t="s">
        <v>6</v>
      </c>
      <c r="B37" s="2" t="s">
        <v>38</v>
      </c>
      <c r="C37" s="3">
        <v>20</v>
      </c>
      <c r="D37" s="10">
        <v>78</v>
      </c>
      <c r="E37" s="5">
        <f t="shared" si="0"/>
        <v>104.52000000000001</v>
      </c>
      <c r="F37" s="5">
        <v>260</v>
      </c>
      <c r="G37" s="8">
        <f t="shared" si="1"/>
        <v>0.59799999999999998</v>
      </c>
    </row>
    <row r="38" spans="1:7" ht="16" x14ac:dyDescent="0.15">
      <c r="A38" s="1" t="s">
        <v>6</v>
      </c>
      <c r="B38" s="2" t="s">
        <v>39</v>
      </c>
      <c r="C38" s="3">
        <v>20</v>
      </c>
      <c r="D38" s="10">
        <v>78</v>
      </c>
      <c r="E38" s="5">
        <f t="shared" si="0"/>
        <v>104.52000000000001</v>
      </c>
      <c r="F38" s="5">
        <v>260</v>
      </c>
      <c r="G38" s="8">
        <f t="shared" si="1"/>
        <v>0.59799999999999998</v>
      </c>
    </row>
    <row r="39" spans="1:7" ht="16" x14ac:dyDescent="0.15">
      <c r="A39" s="1" t="s">
        <v>6</v>
      </c>
      <c r="B39" s="2" t="s">
        <v>40</v>
      </c>
      <c r="C39" s="3">
        <v>20</v>
      </c>
      <c r="D39" s="10">
        <v>99</v>
      </c>
      <c r="E39" s="5">
        <f t="shared" si="0"/>
        <v>132.66</v>
      </c>
      <c r="F39" s="5">
        <v>330</v>
      </c>
      <c r="G39" s="8">
        <f t="shared" si="1"/>
        <v>0.59799999999999998</v>
      </c>
    </row>
    <row r="40" spans="1:7" ht="16" x14ac:dyDescent="0.15">
      <c r="A40" s="1" t="s">
        <v>6</v>
      </c>
      <c r="B40" s="2" t="s">
        <v>41</v>
      </c>
      <c r="C40" s="3">
        <v>21</v>
      </c>
      <c r="D40" s="10">
        <v>99</v>
      </c>
      <c r="E40" s="5">
        <f t="shared" si="0"/>
        <v>132.66</v>
      </c>
      <c r="F40" s="5">
        <v>330</v>
      </c>
      <c r="G40" s="8">
        <f t="shared" si="1"/>
        <v>0.59799999999999998</v>
      </c>
    </row>
    <row r="41" spans="1:7" ht="16" x14ac:dyDescent="0.15">
      <c r="A41" s="1" t="s">
        <v>6</v>
      </c>
      <c r="B41" s="2" t="s">
        <v>42</v>
      </c>
      <c r="C41" s="3">
        <v>21</v>
      </c>
      <c r="D41" s="10">
        <v>59</v>
      </c>
      <c r="E41" s="5">
        <f t="shared" si="0"/>
        <v>79.06</v>
      </c>
      <c r="F41" s="5">
        <v>200</v>
      </c>
      <c r="G41" s="8">
        <f t="shared" si="1"/>
        <v>0.60470000000000002</v>
      </c>
    </row>
    <row r="42" spans="1:7" ht="16" x14ac:dyDescent="0.15">
      <c r="A42" s="1" t="s">
        <v>6</v>
      </c>
      <c r="B42" s="2" t="s">
        <v>43</v>
      </c>
      <c r="C42" s="3">
        <v>21</v>
      </c>
      <c r="D42" s="10">
        <v>62</v>
      </c>
      <c r="E42" s="5">
        <f t="shared" si="0"/>
        <v>83.08</v>
      </c>
      <c r="F42" s="5">
        <v>210</v>
      </c>
      <c r="G42" s="8">
        <f t="shared" si="1"/>
        <v>0.60438095238095235</v>
      </c>
    </row>
    <row r="43" spans="1:7" ht="16" x14ac:dyDescent="0.15">
      <c r="A43" s="1" t="s">
        <v>6</v>
      </c>
      <c r="B43" s="2" t="s">
        <v>44</v>
      </c>
      <c r="C43" s="3">
        <v>21</v>
      </c>
      <c r="D43" s="10">
        <v>78</v>
      </c>
      <c r="E43" s="5">
        <f t="shared" si="0"/>
        <v>104.52000000000001</v>
      </c>
      <c r="F43" s="5">
        <v>260</v>
      </c>
      <c r="G43" s="8">
        <f t="shared" si="1"/>
        <v>0.59799999999999998</v>
      </c>
    </row>
    <row r="44" spans="1:7" ht="16" x14ac:dyDescent="0.15">
      <c r="A44" s="1" t="s">
        <v>6</v>
      </c>
      <c r="B44" s="2" t="s">
        <v>45</v>
      </c>
      <c r="C44" s="3">
        <v>21</v>
      </c>
      <c r="D44" s="10">
        <v>78</v>
      </c>
      <c r="E44" s="5">
        <f t="shared" si="0"/>
        <v>104.52000000000001</v>
      </c>
      <c r="F44" s="5">
        <v>260</v>
      </c>
      <c r="G44" s="8">
        <f t="shared" si="1"/>
        <v>0.59799999999999998</v>
      </c>
    </row>
    <row r="45" spans="1:7" ht="16" x14ac:dyDescent="0.15">
      <c r="A45" s="1" t="s">
        <v>6</v>
      </c>
      <c r="B45" s="2" t="s">
        <v>46</v>
      </c>
      <c r="C45" s="3">
        <v>22</v>
      </c>
      <c r="D45" s="10">
        <v>56</v>
      </c>
      <c r="E45" s="5">
        <f t="shared" si="0"/>
        <v>75.040000000000006</v>
      </c>
      <c r="F45" s="5">
        <v>190</v>
      </c>
      <c r="G45" s="8">
        <f t="shared" si="1"/>
        <v>0.60505263157894729</v>
      </c>
    </row>
    <row r="46" spans="1:7" ht="16" x14ac:dyDescent="0.15">
      <c r="A46" s="1" t="s">
        <v>6</v>
      </c>
      <c r="B46" s="2" t="s">
        <v>47</v>
      </c>
      <c r="C46" s="3">
        <v>22</v>
      </c>
      <c r="D46" s="10">
        <v>87</v>
      </c>
      <c r="E46" s="5">
        <f t="shared" si="0"/>
        <v>116.58000000000001</v>
      </c>
      <c r="F46" s="5">
        <v>290</v>
      </c>
      <c r="G46" s="8">
        <f t="shared" si="1"/>
        <v>0.59799999999999998</v>
      </c>
    </row>
    <row r="47" spans="1:7" ht="16" x14ac:dyDescent="0.15">
      <c r="A47" s="1" t="s">
        <v>6</v>
      </c>
      <c r="B47" s="2" t="s">
        <v>48</v>
      </c>
      <c r="C47" s="3">
        <v>22</v>
      </c>
      <c r="D47" s="10">
        <v>99</v>
      </c>
      <c r="E47" s="5">
        <f t="shared" si="0"/>
        <v>132.66</v>
      </c>
      <c r="F47" s="5">
        <v>330</v>
      </c>
      <c r="G47" s="8">
        <f t="shared" si="1"/>
        <v>0.59799999999999998</v>
      </c>
    </row>
    <row r="48" spans="1:7" ht="16" x14ac:dyDescent="0.15">
      <c r="A48" s="1" t="s">
        <v>6</v>
      </c>
      <c r="B48" s="2" t="s">
        <v>49</v>
      </c>
      <c r="C48" s="3">
        <v>23</v>
      </c>
      <c r="D48" s="10">
        <v>72</v>
      </c>
      <c r="E48" s="5">
        <f t="shared" si="0"/>
        <v>96.48</v>
      </c>
      <c r="F48" s="5">
        <v>240</v>
      </c>
      <c r="G48" s="8">
        <f t="shared" si="1"/>
        <v>0.59799999999999998</v>
      </c>
    </row>
    <row r="49" spans="1:7" ht="16" x14ac:dyDescent="0.15">
      <c r="A49" s="1" t="s">
        <v>6</v>
      </c>
      <c r="B49" s="2" t="s">
        <v>50</v>
      </c>
      <c r="C49" s="3">
        <v>23</v>
      </c>
      <c r="D49" s="10">
        <v>78</v>
      </c>
      <c r="E49" s="5">
        <f t="shared" si="0"/>
        <v>104.52000000000001</v>
      </c>
      <c r="F49" s="5">
        <v>260</v>
      </c>
      <c r="G49" s="8">
        <f t="shared" si="1"/>
        <v>0.59799999999999998</v>
      </c>
    </row>
    <row r="50" spans="1:7" ht="16" x14ac:dyDescent="0.15">
      <c r="A50" s="1" t="s">
        <v>6</v>
      </c>
      <c r="B50" s="2" t="s">
        <v>51</v>
      </c>
      <c r="C50" s="3">
        <v>23</v>
      </c>
      <c r="D50" s="10">
        <v>99</v>
      </c>
      <c r="E50" s="5">
        <f t="shared" si="0"/>
        <v>132.66</v>
      </c>
      <c r="F50" s="5">
        <v>330</v>
      </c>
      <c r="G50" s="8">
        <f t="shared" si="1"/>
        <v>0.59799999999999998</v>
      </c>
    </row>
    <row r="51" spans="1:7" ht="16" x14ac:dyDescent="0.15">
      <c r="A51" s="1" t="s">
        <v>6</v>
      </c>
      <c r="B51" s="2" t="s">
        <v>52</v>
      </c>
      <c r="C51" s="3">
        <v>24</v>
      </c>
      <c r="D51" s="10">
        <v>66</v>
      </c>
      <c r="E51" s="5">
        <f t="shared" si="0"/>
        <v>88.440000000000012</v>
      </c>
      <c r="F51" s="5">
        <v>220</v>
      </c>
      <c r="G51" s="8">
        <f t="shared" si="1"/>
        <v>0.59799999999999998</v>
      </c>
    </row>
    <row r="52" spans="1:7" ht="16" x14ac:dyDescent="0.15">
      <c r="A52" s="1" t="s">
        <v>6</v>
      </c>
      <c r="B52" s="2" t="s">
        <v>53</v>
      </c>
      <c r="C52" s="3">
        <v>24</v>
      </c>
      <c r="D52" s="10">
        <v>59</v>
      </c>
      <c r="E52" s="5">
        <f t="shared" si="0"/>
        <v>79.06</v>
      </c>
      <c r="F52" s="5">
        <v>200</v>
      </c>
      <c r="G52" s="8">
        <f t="shared" si="1"/>
        <v>0.60470000000000002</v>
      </c>
    </row>
    <row r="53" spans="1:7" ht="16" x14ac:dyDescent="0.15">
      <c r="A53" s="1" t="s">
        <v>6</v>
      </c>
      <c r="B53" s="2" t="s">
        <v>54</v>
      </c>
      <c r="C53" s="3">
        <v>24</v>
      </c>
      <c r="D53" s="10">
        <v>91</v>
      </c>
      <c r="E53" s="5">
        <f t="shared" si="0"/>
        <v>121.94000000000001</v>
      </c>
      <c r="F53" s="5">
        <v>300</v>
      </c>
      <c r="G53" s="8">
        <f t="shared" si="1"/>
        <v>0.59353333333333336</v>
      </c>
    </row>
    <row r="54" spans="1:7" ht="16" x14ac:dyDescent="0.15">
      <c r="A54" s="1" t="s">
        <v>6</v>
      </c>
      <c r="B54" s="2" t="s">
        <v>55</v>
      </c>
      <c r="C54" s="3">
        <v>25</v>
      </c>
      <c r="D54" s="10">
        <v>72</v>
      </c>
      <c r="E54" s="5">
        <f t="shared" si="0"/>
        <v>96.48</v>
      </c>
      <c r="F54" s="5">
        <v>240</v>
      </c>
      <c r="G54" s="8">
        <f t="shared" si="1"/>
        <v>0.59799999999999998</v>
      </c>
    </row>
    <row r="55" spans="1:7" ht="16" x14ac:dyDescent="0.15">
      <c r="A55" s="1" t="s">
        <v>6</v>
      </c>
      <c r="B55" s="2" t="s">
        <v>56</v>
      </c>
      <c r="C55" s="3">
        <v>25</v>
      </c>
      <c r="D55" s="10">
        <v>72</v>
      </c>
      <c r="E55" s="5">
        <f t="shared" si="0"/>
        <v>96.48</v>
      </c>
      <c r="F55" s="5">
        <v>240</v>
      </c>
      <c r="G55" s="8">
        <f t="shared" si="1"/>
        <v>0.59799999999999998</v>
      </c>
    </row>
    <row r="56" spans="1:7" ht="16" x14ac:dyDescent="0.15">
      <c r="A56" s="1" t="s">
        <v>6</v>
      </c>
      <c r="B56" s="2" t="s">
        <v>57</v>
      </c>
      <c r="C56" s="3">
        <v>25</v>
      </c>
      <c r="D56" s="10">
        <v>81</v>
      </c>
      <c r="E56" s="5">
        <f t="shared" si="0"/>
        <v>108.54</v>
      </c>
      <c r="F56" s="5">
        <v>270</v>
      </c>
      <c r="G56" s="8">
        <f t="shared" si="1"/>
        <v>0.59799999999999998</v>
      </c>
    </row>
    <row r="57" spans="1:7" ht="16" x14ac:dyDescent="0.15">
      <c r="A57" s="1" t="s">
        <v>6</v>
      </c>
      <c r="B57" s="2" t="s">
        <v>58</v>
      </c>
      <c r="C57" s="3">
        <v>26</v>
      </c>
      <c r="D57" s="10">
        <v>66</v>
      </c>
      <c r="E57" s="5">
        <f t="shared" si="0"/>
        <v>88.440000000000012</v>
      </c>
      <c r="F57" s="5">
        <v>220</v>
      </c>
      <c r="G57" s="8">
        <f t="shared" si="1"/>
        <v>0.59799999999999998</v>
      </c>
    </row>
    <row r="58" spans="1:7" ht="16" x14ac:dyDescent="0.15">
      <c r="A58" s="1" t="s">
        <v>6</v>
      </c>
      <c r="B58" s="2" t="s">
        <v>59</v>
      </c>
      <c r="C58" s="3">
        <v>26</v>
      </c>
      <c r="D58" s="10">
        <v>66</v>
      </c>
      <c r="E58" s="5">
        <f t="shared" si="0"/>
        <v>88.440000000000012</v>
      </c>
      <c r="F58" s="5">
        <v>220</v>
      </c>
      <c r="G58" s="8">
        <f t="shared" si="1"/>
        <v>0.59799999999999998</v>
      </c>
    </row>
    <row r="59" spans="1:7" ht="16" x14ac:dyDescent="0.15">
      <c r="A59" s="1" t="s">
        <v>6</v>
      </c>
      <c r="B59" s="2" t="s">
        <v>60</v>
      </c>
      <c r="C59" s="3">
        <v>27</v>
      </c>
      <c r="D59" s="10">
        <v>66</v>
      </c>
      <c r="E59" s="5">
        <f t="shared" si="0"/>
        <v>88.440000000000012</v>
      </c>
      <c r="F59" s="5">
        <v>220</v>
      </c>
      <c r="G59" s="8">
        <f t="shared" si="1"/>
        <v>0.59799999999999998</v>
      </c>
    </row>
    <row r="60" spans="1:7" ht="16" x14ac:dyDescent="0.15">
      <c r="A60" s="1" t="s">
        <v>6</v>
      </c>
      <c r="B60" s="2" t="s">
        <v>61</v>
      </c>
      <c r="C60" s="3">
        <v>27</v>
      </c>
      <c r="D60" s="10">
        <v>78</v>
      </c>
      <c r="E60" s="5">
        <f t="shared" si="0"/>
        <v>104.52000000000001</v>
      </c>
      <c r="F60" s="5">
        <v>260</v>
      </c>
      <c r="G60" s="8">
        <f t="shared" si="1"/>
        <v>0.59799999999999998</v>
      </c>
    </row>
    <row r="61" spans="1:7" ht="16" x14ac:dyDescent="0.15">
      <c r="A61" s="1" t="s">
        <v>6</v>
      </c>
      <c r="B61" s="2" t="s">
        <v>62</v>
      </c>
      <c r="C61" s="3">
        <v>28</v>
      </c>
      <c r="D61" s="10">
        <v>62</v>
      </c>
      <c r="E61" s="5">
        <f t="shared" si="0"/>
        <v>83.08</v>
      </c>
      <c r="F61" s="5">
        <v>210</v>
      </c>
      <c r="G61" s="8">
        <f t="shared" si="1"/>
        <v>0.60438095238095235</v>
      </c>
    </row>
    <row r="62" spans="1:7" ht="16" x14ac:dyDescent="0.15">
      <c r="A62" s="1" t="s">
        <v>6</v>
      </c>
      <c r="B62" s="2" t="s">
        <v>63</v>
      </c>
      <c r="C62" s="3">
        <v>29</v>
      </c>
      <c r="D62" s="10">
        <v>72</v>
      </c>
      <c r="E62" s="5">
        <f t="shared" si="0"/>
        <v>96.48</v>
      </c>
      <c r="F62" s="5">
        <v>240</v>
      </c>
      <c r="G62" s="8">
        <f t="shared" si="1"/>
        <v>0.59799999999999998</v>
      </c>
    </row>
    <row r="63" spans="1:7" ht="16" x14ac:dyDescent="0.15">
      <c r="A63" s="1" t="s">
        <v>6</v>
      </c>
      <c r="B63" s="2" t="s">
        <v>64</v>
      </c>
      <c r="C63" s="3">
        <v>30</v>
      </c>
      <c r="D63" s="10">
        <v>69</v>
      </c>
      <c r="E63" s="5">
        <f t="shared" si="0"/>
        <v>92.460000000000008</v>
      </c>
      <c r="F63" s="5">
        <v>230</v>
      </c>
      <c r="G63" s="8">
        <f t="shared" si="1"/>
        <v>0.59799999999999998</v>
      </c>
    </row>
    <row r="64" spans="1:7" ht="16" x14ac:dyDescent="0.15">
      <c r="A64" s="1" t="s">
        <v>6</v>
      </c>
      <c r="B64" s="2" t="s">
        <v>65</v>
      </c>
      <c r="C64" s="3">
        <v>30</v>
      </c>
      <c r="D64" s="10">
        <v>72</v>
      </c>
      <c r="E64" s="5">
        <f t="shared" si="0"/>
        <v>96.48</v>
      </c>
      <c r="F64" s="5">
        <v>240</v>
      </c>
      <c r="G64" s="8">
        <f t="shared" si="1"/>
        <v>0.59799999999999998</v>
      </c>
    </row>
    <row r="65" spans="1:7" ht="16" x14ac:dyDescent="0.15">
      <c r="A65" s="1" t="s">
        <v>6</v>
      </c>
      <c r="B65" s="2" t="s">
        <v>66</v>
      </c>
      <c r="C65" s="3">
        <v>30</v>
      </c>
      <c r="D65" s="10">
        <v>72</v>
      </c>
      <c r="E65" s="5">
        <f t="shared" si="0"/>
        <v>96.48</v>
      </c>
      <c r="F65" s="5">
        <v>240</v>
      </c>
      <c r="G65" s="8">
        <f t="shared" si="1"/>
        <v>0.59799999999999998</v>
      </c>
    </row>
    <row r="66" spans="1:7" ht="16" x14ac:dyDescent="0.15">
      <c r="A66" s="1" t="s">
        <v>6</v>
      </c>
      <c r="B66" s="2" t="s">
        <v>67</v>
      </c>
      <c r="C66" s="3">
        <v>31</v>
      </c>
      <c r="D66" s="10">
        <v>66</v>
      </c>
      <c r="E66" s="5">
        <f t="shared" si="0"/>
        <v>88.440000000000012</v>
      </c>
      <c r="F66" s="5">
        <v>220</v>
      </c>
      <c r="G66" s="8">
        <f t="shared" si="1"/>
        <v>0.59799999999999998</v>
      </c>
    </row>
    <row r="67" spans="1:7" ht="16" x14ac:dyDescent="0.15">
      <c r="A67" s="1" t="s">
        <v>6</v>
      </c>
      <c r="B67" s="2" t="s">
        <v>68</v>
      </c>
      <c r="C67" s="3">
        <v>31</v>
      </c>
      <c r="D67" s="10">
        <v>78</v>
      </c>
      <c r="E67" s="5">
        <f t="shared" si="0"/>
        <v>104.52000000000001</v>
      </c>
      <c r="F67" s="5">
        <v>260</v>
      </c>
      <c r="G67" s="8">
        <f t="shared" si="1"/>
        <v>0.59799999999999998</v>
      </c>
    </row>
    <row r="68" spans="1:7" ht="16" x14ac:dyDescent="0.15">
      <c r="A68" s="1" t="s">
        <v>6</v>
      </c>
      <c r="B68" s="2" t="s">
        <v>69</v>
      </c>
      <c r="C68" s="3">
        <v>32</v>
      </c>
      <c r="D68" s="10">
        <v>59</v>
      </c>
      <c r="E68" s="5">
        <f t="shared" si="0"/>
        <v>79.06</v>
      </c>
      <c r="F68" s="5">
        <v>200</v>
      </c>
      <c r="G68" s="8">
        <f t="shared" si="1"/>
        <v>0.60470000000000002</v>
      </c>
    </row>
    <row r="69" spans="1:7" ht="16" x14ac:dyDescent="0.15">
      <c r="A69" s="1" t="s">
        <v>6</v>
      </c>
      <c r="B69" s="2" t="s">
        <v>70</v>
      </c>
      <c r="C69" s="3">
        <v>32</v>
      </c>
      <c r="D69" s="10">
        <v>59</v>
      </c>
      <c r="E69" s="5">
        <f t="shared" si="0"/>
        <v>79.06</v>
      </c>
      <c r="F69" s="5">
        <v>200</v>
      </c>
      <c r="G69" s="8">
        <f t="shared" si="1"/>
        <v>0.60470000000000002</v>
      </c>
    </row>
    <row r="70" spans="1:7" ht="16" x14ac:dyDescent="0.15">
      <c r="A70" s="1" t="s">
        <v>6</v>
      </c>
      <c r="B70" s="2" t="s">
        <v>71</v>
      </c>
      <c r="C70" s="3">
        <v>32</v>
      </c>
      <c r="D70" s="10">
        <v>59</v>
      </c>
      <c r="E70" s="5">
        <f t="shared" si="0"/>
        <v>79.06</v>
      </c>
      <c r="F70" s="5">
        <v>200</v>
      </c>
      <c r="G70" s="8">
        <f t="shared" si="1"/>
        <v>0.60470000000000002</v>
      </c>
    </row>
    <row r="71" spans="1:7" ht="16" x14ac:dyDescent="0.15">
      <c r="A71" s="1" t="s">
        <v>6</v>
      </c>
      <c r="B71" s="2" t="s">
        <v>72</v>
      </c>
      <c r="C71" s="3">
        <v>33</v>
      </c>
      <c r="D71" s="10">
        <v>74</v>
      </c>
      <c r="E71" s="5">
        <f t="shared" ref="E71:E134" si="2">D71*1.34</f>
        <v>99.160000000000011</v>
      </c>
      <c r="F71" s="5">
        <v>250</v>
      </c>
      <c r="G71" s="8">
        <f t="shared" ref="G71:G134" si="3">(F71-E71)/F71</f>
        <v>0.6033599999999999</v>
      </c>
    </row>
    <row r="72" spans="1:7" ht="16" x14ac:dyDescent="0.15">
      <c r="A72" s="1" t="s">
        <v>6</v>
      </c>
      <c r="B72" s="2" t="s">
        <v>73</v>
      </c>
      <c r="C72" s="3">
        <v>33</v>
      </c>
      <c r="D72" s="10">
        <v>69</v>
      </c>
      <c r="E72" s="5">
        <f t="shared" si="2"/>
        <v>92.460000000000008</v>
      </c>
      <c r="F72" s="5">
        <v>230</v>
      </c>
      <c r="G72" s="8">
        <f t="shared" si="3"/>
        <v>0.59799999999999998</v>
      </c>
    </row>
    <row r="73" spans="1:7" ht="16" x14ac:dyDescent="0.15">
      <c r="A73" s="1" t="s">
        <v>6</v>
      </c>
      <c r="B73" s="2" t="s">
        <v>74</v>
      </c>
      <c r="C73" s="3">
        <v>34</v>
      </c>
      <c r="D73" s="10">
        <v>81</v>
      </c>
      <c r="E73" s="5">
        <f t="shared" si="2"/>
        <v>108.54</v>
      </c>
      <c r="F73" s="5">
        <v>270</v>
      </c>
      <c r="G73" s="8">
        <f t="shared" si="3"/>
        <v>0.59799999999999998</v>
      </c>
    </row>
    <row r="74" spans="1:7" ht="16" x14ac:dyDescent="0.15">
      <c r="A74" s="1" t="s">
        <v>6</v>
      </c>
      <c r="B74" s="2" t="s">
        <v>75</v>
      </c>
      <c r="C74" s="3">
        <v>34</v>
      </c>
      <c r="D74" s="10">
        <v>94</v>
      </c>
      <c r="E74" s="5">
        <f t="shared" si="2"/>
        <v>125.96000000000001</v>
      </c>
      <c r="F74" s="5">
        <v>310</v>
      </c>
      <c r="G74" s="8">
        <f t="shared" si="3"/>
        <v>0.59367741935483864</v>
      </c>
    </row>
    <row r="75" spans="1:7" ht="16" x14ac:dyDescent="0.15">
      <c r="A75" s="1" t="s">
        <v>6</v>
      </c>
      <c r="B75" s="2" t="s">
        <v>76</v>
      </c>
      <c r="C75" s="3">
        <v>35</v>
      </c>
      <c r="D75" s="10">
        <v>66</v>
      </c>
      <c r="E75" s="5">
        <f t="shared" si="2"/>
        <v>88.440000000000012</v>
      </c>
      <c r="F75" s="5">
        <v>220</v>
      </c>
      <c r="G75" s="8">
        <f t="shared" si="3"/>
        <v>0.59799999999999998</v>
      </c>
    </row>
    <row r="76" spans="1:7" ht="16" x14ac:dyDescent="0.15">
      <c r="A76" s="1" t="s">
        <v>6</v>
      </c>
      <c r="B76" s="2" t="s">
        <v>77</v>
      </c>
      <c r="C76" s="3">
        <v>35</v>
      </c>
      <c r="D76" s="10">
        <v>81</v>
      </c>
      <c r="E76" s="5">
        <f t="shared" si="2"/>
        <v>108.54</v>
      </c>
      <c r="F76" s="5">
        <v>270</v>
      </c>
      <c r="G76" s="8">
        <f t="shared" si="3"/>
        <v>0.59799999999999998</v>
      </c>
    </row>
    <row r="77" spans="1:7" ht="16" x14ac:dyDescent="0.15">
      <c r="A77" s="1" t="s">
        <v>6</v>
      </c>
      <c r="B77" s="2" t="s">
        <v>78</v>
      </c>
      <c r="C77" s="3">
        <v>35</v>
      </c>
      <c r="D77" s="10">
        <v>81</v>
      </c>
      <c r="E77" s="5">
        <f t="shared" si="2"/>
        <v>108.54</v>
      </c>
      <c r="F77" s="5">
        <v>270</v>
      </c>
      <c r="G77" s="8">
        <f t="shared" si="3"/>
        <v>0.59799999999999998</v>
      </c>
    </row>
    <row r="78" spans="1:7" ht="16" x14ac:dyDescent="0.15">
      <c r="A78" s="1" t="s">
        <v>6</v>
      </c>
      <c r="B78" s="2" t="s">
        <v>79</v>
      </c>
      <c r="C78" s="3">
        <v>35</v>
      </c>
      <c r="D78" s="10">
        <v>99</v>
      </c>
      <c r="E78" s="5">
        <f t="shared" si="2"/>
        <v>132.66</v>
      </c>
      <c r="F78" s="5">
        <v>330</v>
      </c>
      <c r="G78" s="8">
        <f t="shared" si="3"/>
        <v>0.59799999999999998</v>
      </c>
    </row>
    <row r="79" spans="1:7" ht="16" x14ac:dyDescent="0.15">
      <c r="A79" s="1" t="s">
        <v>6</v>
      </c>
      <c r="B79" s="2" t="s">
        <v>80</v>
      </c>
      <c r="C79" s="3">
        <v>36</v>
      </c>
      <c r="D79" s="10">
        <v>74</v>
      </c>
      <c r="E79" s="5">
        <f t="shared" si="2"/>
        <v>99.160000000000011</v>
      </c>
      <c r="F79" s="5">
        <v>250</v>
      </c>
      <c r="G79" s="8">
        <f t="shared" si="3"/>
        <v>0.6033599999999999</v>
      </c>
    </row>
    <row r="80" spans="1:7" ht="16" x14ac:dyDescent="0.15">
      <c r="A80" s="1" t="s">
        <v>6</v>
      </c>
      <c r="B80" s="2" t="s">
        <v>81</v>
      </c>
      <c r="C80" s="3">
        <v>36</v>
      </c>
      <c r="D80" s="10">
        <v>74</v>
      </c>
      <c r="E80" s="5">
        <f t="shared" si="2"/>
        <v>99.160000000000011</v>
      </c>
      <c r="F80" s="5">
        <v>250</v>
      </c>
      <c r="G80" s="8">
        <f t="shared" si="3"/>
        <v>0.6033599999999999</v>
      </c>
    </row>
    <row r="81" spans="1:7" ht="16" x14ac:dyDescent="0.15">
      <c r="A81" s="1" t="s">
        <v>6</v>
      </c>
      <c r="B81" s="2" t="s">
        <v>82</v>
      </c>
      <c r="C81" s="3">
        <v>36</v>
      </c>
      <c r="D81" s="10">
        <v>84</v>
      </c>
      <c r="E81" s="5">
        <f t="shared" si="2"/>
        <v>112.56</v>
      </c>
      <c r="F81" s="5">
        <v>280</v>
      </c>
      <c r="G81" s="8">
        <f t="shared" si="3"/>
        <v>0.59799999999999998</v>
      </c>
    </row>
    <row r="82" spans="1:7" ht="16" x14ac:dyDescent="0.15">
      <c r="A82" s="1" t="s">
        <v>6</v>
      </c>
      <c r="B82" s="2" t="s">
        <v>83</v>
      </c>
      <c r="C82" s="3">
        <v>37</v>
      </c>
      <c r="D82" s="10">
        <v>94</v>
      </c>
      <c r="E82" s="5">
        <f t="shared" si="2"/>
        <v>125.96000000000001</v>
      </c>
      <c r="F82" s="5">
        <v>310</v>
      </c>
      <c r="G82" s="8">
        <f t="shared" si="3"/>
        <v>0.59367741935483864</v>
      </c>
    </row>
    <row r="83" spans="1:7" ht="16" x14ac:dyDescent="0.15">
      <c r="A83" s="1" t="s">
        <v>6</v>
      </c>
      <c r="B83" s="2" t="s">
        <v>84</v>
      </c>
      <c r="C83" s="3">
        <v>37</v>
      </c>
      <c r="D83" s="10">
        <v>84</v>
      </c>
      <c r="E83" s="5">
        <f t="shared" si="2"/>
        <v>112.56</v>
      </c>
      <c r="F83" s="5">
        <v>280</v>
      </c>
      <c r="G83" s="8">
        <f t="shared" si="3"/>
        <v>0.59799999999999998</v>
      </c>
    </row>
    <row r="84" spans="1:7" ht="16" x14ac:dyDescent="0.15">
      <c r="A84" s="1" t="s">
        <v>6</v>
      </c>
      <c r="B84" s="2" t="s">
        <v>85</v>
      </c>
      <c r="C84" s="3">
        <v>37</v>
      </c>
      <c r="D84" s="10">
        <v>84</v>
      </c>
      <c r="E84" s="5">
        <f t="shared" si="2"/>
        <v>112.56</v>
      </c>
      <c r="F84" s="5">
        <v>280</v>
      </c>
      <c r="G84" s="8">
        <f t="shared" si="3"/>
        <v>0.59799999999999998</v>
      </c>
    </row>
    <row r="85" spans="1:7" ht="16" x14ac:dyDescent="0.15">
      <c r="A85" s="1" t="s">
        <v>6</v>
      </c>
      <c r="B85" s="2" t="s">
        <v>86</v>
      </c>
      <c r="C85" s="3">
        <v>38</v>
      </c>
      <c r="D85" s="10">
        <v>66</v>
      </c>
      <c r="E85" s="5">
        <f t="shared" si="2"/>
        <v>88.440000000000012</v>
      </c>
      <c r="F85" s="5">
        <v>220</v>
      </c>
      <c r="G85" s="8">
        <f t="shared" si="3"/>
        <v>0.59799999999999998</v>
      </c>
    </row>
    <row r="86" spans="1:7" ht="16" x14ac:dyDescent="0.15">
      <c r="A86" s="1" t="s">
        <v>6</v>
      </c>
      <c r="B86" s="2" t="s">
        <v>87</v>
      </c>
      <c r="C86" s="3">
        <v>38</v>
      </c>
      <c r="D86" s="10">
        <v>59</v>
      </c>
      <c r="E86" s="5">
        <f t="shared" si="2"/>
        <v>79.06</v>
      </c>
      <c r="F86" s="5">
        <v>200</v>
      </c>
      <c r="G86" s="8">
        <f t="shared" si="3"/>
        <v>0.60470000000000002</v>
      </c>
    </row>
    <row r="87" spans="1:7" ht="16" x14ac:dyDescent="0.15">
      <c r="A87" s="1" t="s">
        <v>6</v>
      </c>
      <c r="B87" s="2" t="s">
        <v>88</v>
      </c>
      <c r="C87" s="3">
        <v>38</v>
      </c>
      <c r="D87" s="10">
        <v>59</v>
      </c>
      <c r="E87" s="5">
        <f t="shared" si="2"/>
        <v>79.06</v>
      </c>
      <c r="F87" s="5">
        <v>200</v>
      </c>
      <c r="G87" s="8">
        <f t="shared" si="3"/>
        <v>0.60470000000000002</v>
      </c>
    </row>
    <row r="88" spans="1:7" ht="16" x14ac:dyDescent="0.15">
      <c r="A88" s="1" t="s">
        <v>6</v>
      </c>
      <c r="B88" s="2" t="s">
        <v>89</v>
      </c>
      <c r="C88" s="3">
        <v>39</v>
      </c>
      <c r="D88" s="10">
        <v>56</v>
      </c>
      <c r="E88" s="5">
        <f t="shared" si="2"/>
        <v>75.040000000000006</v>
      </c>
      <c r="F88" s="5">
        <v>190</v>
      </c>
      <c r="G88" s="8">
        <f t="shared" si="3"/>
        <v>0.60505263157894729</v>
      </c>
    </row>
    <row r="89" spans="1:7" ht="16" x14ac:dyDescent="0.15">
      <c r="A89" s="1" t="s">
        <v>6</v>
      </c>
      <c r="B89" s="2" t="s">
        <v>90</v>
      </c>
      <c r="C89" s="3">
        <v>39</v>
      </c>
      <c r="D89" s="10">
        <v>56</v>
      </c>
      <c r="E89" s="5">
        <f t="shared" si="2"/>
        <v>75.040000000000006</v>
      </c>
      <c r="F89" s="5">
        <v>190</v>
      </c>
      <c r="G89" s="8">
        <f t="shared" si="3"/>
        <v>0.60505263157894729</v>
      </c>
    </row>
    <row r="90" spans="1:7" ht="16" x14ac:dyDescent="0.15">
      <c r="A90" s="1" t="s">
        <v>6</v>
      </c>
      <c r="B90" s="2" t="s">
        <v>91</v>
      </c>
      <c r="C90" s="3">
        <v>39</v>
      </c>
      <c r="D90" s="10">
        <v>66</v>
      </c>
      <c r="E90" s="5">
        <f t="shared" si="2"/>
        <v>88.440000000000012</v>
      </c>
      <c r="F90" s="5">
        <v>220</v>
      </c>
      <c r="G90" s="8">
        <f t="shared" si="3"/>
        <v>0.59799999999999998</v>
      </c>
    </row>
    <row r="91" spans="1:7" ht="16" x14ac:dyDescent="0.15">
      <c r="A91" s="1" t="s">
        <v>6</v>
      </c>
      <c r="B91" s="2" t="s">
        <v>92</v>
      </c>
      <c r="C91" s="3">
        <v>40</v>
      </c>
      <c r="D91" s="10">
        <v>59</v>
      </c>
      <c r="E91" s="5">
        <f t="shared" si="2"/>
        <v>79.06</v>
      </c>
      <c r="F91" s="5">
        <v>200</v>
      </c>
      <c r="G91" s="8">
        <f t="shared" si="3"/>
        <v>0.60470000000000002</v>
      </c>
    </row>
    <row r="92" spans="1:7" ht="16" x14ac:dyDescent="0.15">
      <c r="A92" s="1" t="s">
        <v>6</v>
      </c>
      <c r="B92" s="2" t="s">
        <v>93</v>
      </c>
      <c r="C92" s="3">
        <v>40</v>
      </c>
      <c r="D92" s="10">
        <v>66</v>
      </c>
      <c r="E92" s="5">
        <f t="shared" si="2"/>
        <v>88.440000000000012</v>
      </c>
      <c r="F92" s="5">
        <v>220</v>
      </c>
      <c r="G92" s="8">
        <f t="shared" si="3"/>
        <v>0.59799999999999998</v>
      </c>
    </row>
    <row r="93" spans="1:7" ht="16" x14ac:dyDescent="0.15">
      <c r="A93" s="1" t="s">
        <v>6</v>
      </c>
      <c r="B93" s="2" t="s">
        <v>94</v>
      </c>
      <c r="C93" s="3">
        <v>40</v>
      </c>
      <c r="D93" s="10">
        <v>84</v>
      </c>
      <c r="E93" s="5">
        <f t="shared" si="2"/>
        <v>112.56</v>
      </c>
      <c r="F93" s="5">
        <v>280</v>
      </c>
      <c r="G93" s="8">
        <f t="shared" si="3"/>
        <v>0.59799999999999998</v>
      </c>
    </row>
    <row r="94" spans="1:7" ht="16" x14ac:dyDescent="0.15">
      <c r="A94" s="1" t="s">
        <v>6</v>
      </c>
      <c r="B94" s="2" t="s">
        <v>95</v>
      </c>
      <c r="C94" s="3">
        <v>41</v>
      </c>
      <c r="D94" s="10">
        <v>56</v>
      </c>
      <c r="E94" s="5">
        <f t="shared" si="2"/>
        <v>75.040000000000006</v>
      </c>
      <c r="F94" s="5">
        <v>190</v>
      </c>
      <c r="G94" s="8">
        <f t="shared" si="3"/>
        <v>0.60505263157894729</v>
      </c>
    </row>
    <row r="95" spans="1:7" ht="16" x14ac:dyDescent="0.15">
      <c r="A95" s="1" t="s">
        <v>6</v>
      </c>
      <c r="B95" s="2" t="s">
        <v>96</v>
      </c>
      <c r="C95" s="3">
        <v>42</v>
      </c>
      <c r="D95" s="10">
        <v>62</v>
      </c>
      <c r="E95" s="5">
        <f t="shared" si="2"/>
        <v>83.08</v>
      </c>
      <c r="F95" s="5">
        <v>210</v>
      </c>
      <c r="G95" s="8">
        <f t="shared" si="3"/>
        <v>0.60438095238095235</v>
      </c>
    </row>
    <row r="96" spans="1:7" ht="16" x14ac:dyDescent="0.15">
      <c r="A96" s="1" t="s">
        <v>6</v>
      </c>
      <c r="B96" s="2" t="s">
        <v>97</v>
      </c>
      <c r="C96" s="3">
        <v>44</v>
      </c>
      <c r="D96" s="10">
        <v>62</v>
      </c>
      <c r="E96" s="5">
        <f t="shared" si="2"/>
        <v>83.08</v>
      </c>
      <c r="F96" s="5">
        <v>210</v>
      </c>
      <c r="G96" s="8">
        <f t="shared" si="3"/>
        <v>0.60438095238095235</v>
      </c>
    </row>
    <row r="97" spans="1:7" ht="16" x14ac:dyDescent="0.15">
      <c r="A97" s="1" t="s">
        <v>6</v>
      </c>
      <c r="B97" s="2" t="s">
        <v>98</v>
      </c>
      <c r="C97" s="3">
        <v>44</v>
      </c>
      <c r="D97" s="10">
        <v>62</v>
      </c>
      <c r="E97" s="5">
        <f t="shared" si="2"/>
        <v>83.08</v>
      </c>
      <c r="F97" s="5">
        <v>210</v>
      </c>
      <c r="G97" s="8">
        <f t="shared" si="3"/>
        <v>0.60438095238095235</v>
      </c>
    </row>
    <row r="98" spans="1:7" ht="16" x14ac:dyDescent="0.15">
      <c r="A98" s="1" t="s">
        <v>6</v>
      </c>
      <c r="B98" s="2" t="s">
        <v>99</v>
      </c>
      <c r="C98" s="3">
        <v>45</v>
      </c>
      <c r="D98" s="10">
        <v>62</v>
      </c>
      <c r="E98" s="5">
        <f t="shared" si="2"/>
        <v>83.08</v>
      </c>
      <c r="F98" s="5">
        <v>210</v>
      </c>
      <c r="G98" s="8">
        <f t="shared" si="3"/>
        <v>0.60438095238095235</v>
      </c>
    </row>
    <row r="99" spans="1:7" ht="16" x14ac:dyDescent="0.15">
      <c r="A99" s="1" t="s">
        <v>6</v>
      </c>
      <c r="B99" s="2" t="s">
        <v>100</v>
      </c>
      <c r="C99" s="3">
        <v>46</v>
      </c>
      <c r="D99" s="10">
        <v>59</v>
      </c>
      <c r="E99" s="5">
        <f t="shared" si="2"/>
        <v>79.06</v>
      </c>
      <c r="F99" s="5">
        <v>200</v>
      </c>
      <c r="G99" s="8">
        <f t="shared" si="3"/>
        <v>0.60470000000000002</v>
      </c>
    </row>
    <row r="100" spans="1:7" ht="16" x14ac:dyDescent="0.15">
      <c r="A100" s="1" t="s">
        <v>6</v>
      </c>
      <c r="B100" s="2" t="s">
        <v>101</v>
      </c>
      <c r="C100" s="3">
        <v>46</v>
      </c>
      <c r="D100" s="10">
        <v>59</v>
      </c>
      <c r="E100" s="5">
        <f t="shared" si="2"/>
        <v>79.06</v>
      </c>
      <c r="F100" s="5">
        <v>200</v>
      </c>
      <c r="G100" s="8">
        <f t="shared" si="3"/>
        <v>0.60470000000000002</v>
      </c>
    </row>
    <row r="101" spans="1:7" ht="16" x14ac:dyDescent="0.15">
      <c r="A101" s="1" t="s">
        <v>6</v>
      </c>
      <c r="B101" s="2" t="s">
        <v>102</v>
      </c>
      <c r="C101" s="3">
        <v>47</v>
      </c>
      <c r="D101" s="10">
        <v>59</v>
      </c>
      <c r="E101" s="5">
        <f t="shared" si="2"/>
        <v>79.06</v>
      </c>
      <c r="F101" s="5">
        <v>200</v>
      </c>
      <c r="G101" s="8">
        <f t="shared" si="3"/>
        <v>0.60470000000000002</v>
      </c>
    </row>
    <row r="102" spans="1:7" ht="16" x14ac:dyDescent="0.15">
      <c r="A102" s="1" t="s">
        <v>6</v>
      </c>
      <c r="B102" s="2" t="s">
        <v>103</v>
      </c>
      <c r="C102" s="3">
        <v>49</v>
      </c>
      <c r="D102" s="10">
        <v>62</v>
      </c>
      <c r="E102" s="5">
        <f t="shared" si="2"/>
        <v>83.08</v>
      </c>
      <c r="F102" s="5">
        <v>210</v>
      </c>
      <c r="G102" s="8">
        <f t="shared" si="3"/>
        <v>0.60438095238095235</v>
      </c>
    </row>
    <row r="103" spans="1:7" ht="16" x14ac:dyDescent="0.15">
      <c r="A103" s="1" t="s">
        <v>6</v>
      </c>
      <c r="B103" s="2" t="s">
        <v>104</v>
      </c>
      <c r="C103" s="3">
        <v>49</v>
      </c>
      <c r="D103" s="10">
        <v>62</v>
      </c>
      <c r="E103" s="5">
        <f t="shared" si="2"/>
        <v>83.08</v>
      </c>
      <c r="F103" s="5">
        <v>210</v>
      </c>
      <c r="G103" s="8">
        <f t="shared" si="3"/>
        <v>0.60438095238095235</v>
      </c>
    </row>
    <row r="104" spans="1:7" ht="16" x14ac:dyDescent="0.15">
      <c r="A104" s="1" t="s">
        <v>6</v>
      </c>
      <c r="B104" s="2" t="s">
        <v>105</v>
      </c>
      <c r="C104" s="3">
        <v>50</v>
      </c>
      <c r="D104" s="10">
        <v>263</v>
      </c>
      <c r="E104" s="5">
        <f t="shared" si="2"/>
        <v>352.42</v>
      </c>
      <c r="F104" s="5">
        <v>880</v>
      </c>
      <c r="G104" s="8">
        <f t="shared" si="3"/>
        <v>0.59952272727272715</v>
      </c>
    </row>
    <row r="105" spans="1:7" ht="16" x14ac:dyDescent="0.15">
      <c r="A105" s="1" t="s">
        <v>6</v>
      </c>
      <c r="B105" s="2" t="s">
        <v>106</v>
      </c>
      <c r="C105" s="3">
        <v>51</v>
      </c>
      <c r="D105" s="10">
        <v>199</v>
      </c>
      <c r="E105" s="5">
        <f t="shared" si="2"/>
        <v>266.66000000000003</v>
      </c>
      <c r="F105" s="5">
        <v>660</v>
      </c>
      <c r="G105" s="8">
        <f t="shared" si="3"/>
        <v>0.59596969696969693</v>
      </c>
    </row>
    <row r="106" spans="1:7" ht="16" x14ac:dyDescent="0.15">
      <c r="A106" s="1" t="s">
        <v>6</v>
      </c>
      <c r="B106" s="2" t="s">
        <v>107</v>
      </c>
      <c r="C106" s="3">
        <v>51</v>
      </c>
      <c r="D106" s="10">
        <v>263</v>
      </c>
      <c r="E106" s="5">
        <f t="shared" si="2"/>
        <v>352.42</v>
      </c>
      <c r="F106" s="5">
        <v>880</v>
      </c>
      <c r="G106" s="8">
        <f t="shared" si="3"/>
        <v>0.59952272727272715</v>
      </c>
    </row>
    <row r="107" spans="1:7" ht="16" x14ac:dyDescent="0.15">
      <c r="A107" s="1" t="s">
        <v>6</v>
      </c>
      <c r="B107" s="2" t="s">
        <v>108</v>
      </c>
      <c r="C107" s="3">
        <v>52</v>
      </c>
      <c r="D107" s="10">
        <v>119</v>
      </c>
      <c r="E107" s="5">
        <f t="shared" si="2"/>
        <v>159.46</v>
      </c>
      <c r="F107" s="5">
        <v>400</v>
      </c>
      <c r="G107" s="8">
        <f t="shared" si="3"/>
        <v>0.60134999999999994</v>
      </c>
    </row>
    <row r="108" spans="1:7" ht="16" x14ac:dyDescent="0.15">
      <c r="A108" s="1" t="s">
        <v>6</v>
      </c>
      <c r="B108" s="2" t="s">
        <v>109</v>
      </c>
      <c r="C108" s="3">
        <v>52</v>
      </c>
      <c r="D108" s="10">
        <v>137</v>
      </c>
      <c r="E108" s="5">
        <f t="shared" si="2"/>
        <v>183.58</v>
      </c>
      <c r="F108" s="5">
        <v>460</v>
      </c>
      <c r="G108" s="8">
        <f t="shared" si="3"/>
        <v>0.6009130434782608</v>
      </c>
    </row>
    <row r="109" spans="1:7" ht="16" x14ac:dyDescent="0.15">
      <c r="A109" s="1" t="s">
        <v>6</v>
      </c>
      <c r="B109" s="2" t="s">
        <v>110</v>
      </c>
      <c r="C109" s="3">
        <v>52</v>
      </c>
      <c r="D109" s="10">
        <v>137</v>
      </c>
      <c r="E109" s="5">
        <f t="shared" si="2"/>
        <v>183.58</v>
      </c>
      <c r="F109" s="5">
        <v>460</v>
      </c>
      <c r="G109" s="8">
        <f t="shared" si="3"/>
        <v>0.6009130434782608</v>
      </c>
    </row>
    <row r="110" spans="1:7" ht="16" x14ac:dyDescent="0.15">
      <c r="A110" s="1" t="s">
        <v>6</v>
      </c>
      <c r="B110" s="2" t="s">
        <v>111</v>
      </c>
      <c r="C110" s="3">
        <v>54</v>
      </c>
      <c r="D110" s="10">
        <v>91</v>
      </c>
      <c r="E110" s="5">
        <f t="shared" si="2"/>
        <v>121.94000000000001</v>
      </c>
      <c r="F110" s="5">
        <v>300</v>
      </c>
      <c r="G110" s="8">
        <f t="shared" si="3"/>
        <v>0.59353333333333336</v>
      </c>
    </row>
    <row r="111" spans="1:7" ht="16" x14ac:dyDescent="0.15">
      <c r="A111" s="1" t="s">
        <v>6</v>
      </c>
      <c r="B111" s="2" t="s">
        <v>112</v>
      </c>
      <c r="C111" s="3">
        <v>54</v>
      </c>
      <c r="D111" s="10">
        <v>91</v>
      </c>
      <c r="E111" s="5">
        <f t="shared" si="2"/>
        <v>121.94000000000001</v>
      </c>
      <c r="F111" s="5">
        <v>300</v>
      </c>
      <c r="G111" s="8">
        <f t="shared" si="3"/>
        <v>0.59353333333333336</v>
      </c>
    </row>
    <row r="112" spans="1:7" ht="16" x14ac:dyDescent="0.15">
      <c r="A112" s="1" t="s">
        <v>6</v>
      </c>
      <c r="B112" s="2" t="s">
        <v>113</v>
      </c>
      <c r="C112" s="3">
        <v>54</v>
      </c>
      <c r="D112" s="10">
        <v>66</v>
      </c>
      <c r="E112" s="5">
        <f t="shared" si="2"/>
        <v>88.440000000000012</v>
      </c>
      <c r="F112" s="5">
        <v>220</v>
      </c>
      <c r="G112" s="8">
        <f t="shared" si="3"/>
        <v>0.59799999999999998</v>
      </c>
    </row>
    <row r="113" spans="1:7" ht="16" x14ac:dyDescent="0.15">
      <c r="A113" s="1" t="s">
        <v>6</v>
      </c>
      <c r="B113" s="2" t="s">
        <v>114</v>
      </c>
      <c r="C113" s="3">
        <v>54</v>
      </c>
      <c r="D113" s="10">
        <v>78</v>
      </c>
      <c r="E113" s="5">
        <f t="shared" si="2"/>
        <v>104.52000000000001</v>
      </c>
      <c r="F113" s="5">
        <v>260</v>
      </c>
      <c r="G113" s="8">
        <f t="shared" si="3"/>
        <v>0.59799999999999998</v>
      </c>
    </row>
    <row r="114" spans="1:7" ht="16" x14ac:dyDescent="0.15">
      <c r="A114" s="1" t="s">
        <v>6</v>
      </c>
      <c r="B114" s="2" t="s">
        <v>115</v>
      </c>
      <c r="C114" s="3">
        <v>54</v>
      </c>
      <c r="D114" s="10">
        <v>78</v>
      </c>
      <c r="E114" s="5">
        <f t="shared" si="2"/>
        <v>104.52000000000001</v>
      </c>
      <c r="F114" s="5">
        <v>260</v>
      </c>
      <c r="G114" s="8">
        <f t="shared" si="3"/>
        <v>0.59799999999999998</v>
      </c>
    </row>
    <row r="115" spans="1:7" ht="16" x14ac:dyDescent="0.15">
      <c r="A115" s="1" t="s">
        <v>6</v>
      </c>
      <c r="B115" s="2" t="s">
        <v>116</v>
      </c>
      <c r="C115" s="3">
        <v>55</v>
      </c>
      <c r="D115" s="10">
        <v>149</v>
      </c>
      <c r="E115" s="5">
        <f t="shared" si="2"/>
        <v>199.66000000000003</v>
      </c>
      <c r="F115" s="5">
        <v>499</v>
      </c>
      <c r="G115" s="8">
        <f t="shared" si="3"/>
        <v>0.59987975951903805</v>
      </c>
    </row>
    <row r="116" spans="1:7" ht="16" x14ac:dyDescent="0.15">
      <c r="A116" s="1" t="s">
        <v>6</v>
      </c>
      <c r="B116" s="2" t="s">
        <v>117</v>
      </c>
      <c r="C116" s="3">
        <v>55</v>
      </c>
      <c r="D116" s="10">
        <v>97</v>
      </c>
      <c r="E116" s="5">
        <f t="shared" si="2"/>
        <v>129.98000000000002</v>
      </c>
      <c r="F116" s="5">
        <v>320</v>
      </c>
      <c r="G116" s="8">
        <f t="shared" si="3"/>
        <v>0.59381249999999997</v>
      </c>
    </row>
    <row r="117" spans="1:7" ht="16" x14ac:dyDescent="0.15">
      <c r="A117" s="1" t="s">
        <v>6</v>
      </c>
      <c r="B117" s="2" t="s">
        <v>118</v>
      </c>
      <c r="C117" s="3">
        <v>56</v>
      </c>
      <c r="D117" s="10">
        <v>94</v>
      </c>
      <c r="E117" s="5">
        <f t="shared" si="2"/>
        <v>125.96000000000001</v>
      </c>
      <c r="F117" s="5">
        <v>310</v>
      </c>
      <c r="G117" s="8">
        <f t="shared" si="3"/>
        <v>0.59367741935483864</v>
      </c>
    </row>
    <row r="118" spans="1:7" ht="16" x14ac:dyDescent="0.15">
      <c r="A118" s="1" t="s">
        <v>6</v>
      </c>
      <c r="B118" s="2" t="s">
        <v>119</v>
      </c>
      <c r="C118" s="3">
        <v>56</v>
      </c>
      <c r="D118" s="10">
        <v>84</v>
      </c>
      <c r="E118" s="5">
        <f t="shared" si="2"/>
        <v>112.56</v>
      </c>
      <c r="F118" s="5">
        <v>280</v>
      </c>
      <c r="G118" s="8">
        <f t="shared" si="3"/>
        <v>0.59799999999999998</v>
      </c>
    </row>
    <row r="119" spans="1:7" ht="16" x14ac:dyDescent="0.15">
      <c r="A119" s="1" t="s">
        <v>6</v>
      </c>
      <c r="B119" s="2" t="s">
        <v>120</v>
      </c>
      <c r="C119" s="3">
        <v>57</v>
      </c>
      <c r="D119" s="10">
        <v>78</v>
      </c>
      <c r="E119" s="5">
        <f t="shared" si="2"/>
        <v>104.52000000000001</v>
      </c>
      <c r="F119" s="5">
        <v>260</v>
      </c>
      <c r="G119" s="8">
        <f t="shared" si="3"/>
        <v>0.59799999999999998</v>
      </c>
    </row>
    <row r="120" spans="1:7" ht="16" x14ac:dyDescent="0.15">
      <c r="A120" s="1" t="s">
        <v>6</v>
      </c>
      <c r="B120" s="2" t="s">
        <v>121</v>
      </c>
      <c r="C120" s="3">
        <v>57</v>
      </c>
      <c r="D120" s="10">
        <v>91</v>
      </c>
      <c r="E120" s="5">
        <f t="shared" si="2"/>
        <v>121.94000000000001</v>
      </c>
      <c r="F120" s="5">
        <v>300</v>
      </c>
      <c r="G120" s="8">
        <f t="shared" si="3"/>
        <v>0.59353333333333336</v>
      </c>
    </row>
    <row r="121" spans="1:7" ht="16" x14ac:dyDescent="0.15">
      <c r="A121" s="1" t="s">
        <v>6</v>
      </c>
      <c r="B121" s="2" t="s">
        <v>122</v>
      </c>
      <c r="C121" s="3">
        <v>57</v>
      </c>
      <c r="D121" s="10">
        <v>74</v>
      </c>
      <c r="E121" s="5">
        <f t="shared" si="2"/>
        <v>99.160000000000011</v>
      </c>
      <c r="F121" s="5">
        <v>250</v>
      </c>
      <c r="G121" s="8">
        <f t="shared" si="3"/>
        <v>0.6033599999999999</v>
      </c>
    </row>
    <row r="122" spans="1:7" ht="16" x14ac:dyDescent="0.15">
      <c r="A122" s="1" t="s">
        <v>6</v>
      </c>
      <c r="B122" s="2" t="s">
        <v>123</v>
      </c>
      <c r="C122" s="3">
        <v>58</v>
      </c>
      <c r="D122" s="10">
        <v>97</v>
      </c>
      <c r="E122" s="5">
        <f t="shared" si="2"/>
        <v>129.98000000000002</v>
      </c>
      <c r="F122" s="5">
        <v>320</v>
      </c>
      <c r="G122" s="8">
        <f t="shared" si="3"/>
        <v>0.59381249999999997</v>
      </c>
    </row>
    <row r="123" spans="1:7" ht="16" x14ac:dyDescent="0.15">
      <c r="A123" s="1" t="s">
        <v>6</v>
      </c>
      <c r="B123" s="2" t="s">
        <v>124</v>
      </c>
      <c r="C123" s="3">
        <v>58</v>
      </c>
      <c r="D123" s="10">
        <v>91</v>
      </c>
      <c r="E123" s="5">
        <f t="shared" si="2"/>
        <v>121.94000000000001</v>
      </c>
      <c r="F123" s="5">
        <v>300</v>
      </c>
      <c r="G123" s="8">
        <f t="shared" si="3"/>
        <v>0.59353333333333336</v>
      </c>
    </row>
    <row r="124" spans="1:7" ht="16" x14ac:dyDescent="0.15">
      <c r="A124" s="1" t="s">
        <v>6</v>
      </c>
      <c r="B124" s="2" t="s">
        <v>125</v>
      </c>
      <c r="C124" s="3">
        <v>59</v>
      </c>
      <c r="D124" s="10">
        <v>72</v>
      </c>
      <c r="E124" s="5">
        <f t="shared" si="2"/>
        <v>96.48</v>
      </c>
      <c r="F124" s="5">
        <v>240</v>
      </c>
      <c r="G124" s="8">
        <f t="shared" si="3"/>
        <v>0.59799999999999998</v>
      </c>
    </row>
    <row r="125" spans="1:7" ht="16" x14ac:dyDescent="0.15">
      <c r="A125" s="1" t="s">
        <v>6</v>
      </c>
      <c r="B125" s="2" t="s">
        <v>126</v>
      </c>
      <c r="C125" s="3">
        <v>59</v>
      </c>
      <c r="D125" s="10">
        <v>84</v>
      </c>
      <c r="E125" s="5">
        <f t="shared" si="2"/>
        <v>112.56</v>
      </c>
      <c r="F125" s="5">
        <v>280</v>
      </c>
      <c r="G125" s="8">
        <f t="shared" si="3"/>
        <v>0.59799999999999998</v>
      </c>
    </row>
    <row r="126" spans="1:7" ht="16" x14ac:dyDescent="0.15">
      <c r="A126" s="1" t="s">
        <v>6</v>
      </c>
      <c r="B126" s="2" t="s">
        <v>127</v>
      </c>
      <c r="C126" s="3">
        <v>59</v>
      </c>
      <c r="D126" s="10">
        <v>91</v>
      </c>
      <c r="E126" s="5">
        <f t="shared" si="2"/>
        <v>121.94000000000001</v>
      </c>
      <c r="F126" s="5">
        <v>300</v>
      </c>
      <c r="G126" s="8">
        <f t="shared" si="3"/>
        <v>0.59353333333333336</v>
      </c>
    </row>
    <row r="127" spans="1:7" ht="16" x14ac:dyDescent="0.15">
      <c r="A127" s="1" t="s">
        <v>6</v>
      </c>
      <c r="B127" s="2" t="s">
        <v>128</v>
      </c>
      <c r="C127" s="3">
        <v>60</v>
      </c>
      <c r="D127" s="10">
        <v>91</v>
      </c>
      <c r="E127" s="5">
        <f t="shared" si="2"/>
        <v>121.94000000000001</v>
      </c>
      <c r="F127" s="5">
        <v>300</v>
      </c>
      <c r="G127" s="8">
        <f t="shared" si="3"/>
        <v>0.59353333333333336</v>
      </c>
    </row>
    <row r="128" spans="1:7" ht="16" x14ac:dyDescent="0.15">
      <c r="A128" s="1" t="s">
        <v>6</v>
      </c>
      <c r="B128" s="2" t="s">
        <v>129</v>
      </c>
      <c r="C128" s="3">
        <v>60</v>
      </c>
      <c r="D128" s="10">
        <v>91</v>
      </c>
      <c r="E128" s="5">
        <f t="shared" si="2"/>
        <v>121.94000000000001</v>
      </c>
      <c r="F128" s="5">
        <v>300</v>
      </c>
      <c r="G128" s="8">
        <f t="shared" si="3"/>
        <v>0.59353333333333336</v>
      </c>
    </row>
    <row r="129" spans="1:7" ht="16" x14ac:dyDescent="0.15">
      <c r="A129" s="1" t="s">
        <v>6</v>
      </c>
      <c r="B129" s="2" t="s">
        <v>130</v>
      </c>
      <c r="C129" s="3">
        <v>60</v>
      </c>
      <c r="D129" s="10">
        <v>91</v>
      </c>
      <c r="E129" s="5">
        <f t="shared" si="2"/>
        <v>121.94000000000001</v>
      </c>
      <c r="F129" s="5">
        <v>300</v>
      </c>
      <c r="G129" s="8">
        <f t="shared" si="3"/>
        <v>0.59353333333333336</v>
      </c>
    </row>
    <row r="130" spans="1:7" ht="16" x14ac:dyDescent="0.15">
      <c r="A130" s="1" t="s">
        <v>6</v>
      </c>
      <c r="B130" s="2" t="s">
        <v>131</v>
      </c>
      <c r="C130" s="3">
        <v>60</v>
      </c>
      <c r="D130" s="10">
        <v>91</v>
      </c>
      <c r="E130" s="5">
        <f t="shared" si="2"/>
        <v>121.94000000000001</v>
      </c>
      <c r="F130" s="5">
        <v>300</v>
      </c>
      <c r="G130" s="8">
        <f t="shared" si="3"/>
        <v>0.59353333333333336</v>
      </c>
    </row>
    <row r="131" spans="1:7" ht="16" x14ac:dyDescent="0.15">
      <c r="A131" s="1" t="s">
        <v>6</v>
      </c>
      <c r="B131" s="2" t="s">
        <v>132</v>
      </c>
      <c r="C131" s="3">
        <v>61</v>
      </c>
      <c r="D131" s="10">
        <v>16</v>
      </c>
      <c r="E131" s="5">
        <f t="shared" si="2"/>
        <v>21.44</v>
      </c>
      <c r="F131" s="5">
        <v>50</v>
      </c>
      <c r="G131" s="8">
        <f t="shared" si="3"/>
        <v>0.57119999999999993</v>
      </c>
    </row>
    <row r="132" spans="1:7" ht="16" x14ac:dyDescent="0.15">
      <c r="A132" s="1" t="s">
        <v>6</v>
      </c>
      <c r="B132" s="2" t="s">
        <v>133</v>
      </c>
      <c r="C132" s="3">
        <v>61</v>
      </c>
      <c r="D132" s="10">
        <v>16</v>
      </c>
      <c r="E132" s="5">
        <f t="shared" si="2"/>
        <v>21.44</v>
      </c>
      <c r="F132" s="5">
        <v>50</v>
      </c>
      <c r="G132" s="8">
        <f t="shared" si="3"/>
        <v>0.57119999999999993</v>
      </c>
    </row>
    <row r="133" spans="1:7" ht="16" x14ac:dyDescent="0.15">
      <c r="A133" s="1" t="s">
        <v>6</v>
      </c>
      <c r="B133" s="2" t="s">
        <v>134</v>
      </c>
      <c r="C133" s="3">
        <v>64</v>
      </c>
      <c r="D133" s="10">
        <v>74</v>
      </c>
      <c r="E133" s="5">
        <f t="shared" si="2"/>
        <v>99.160000000000011</v>
      </c>
      <c r="F133" s="5">
        <v>250</v>
      </c>
      <c r="G133" s="8">
        <f t="shared" si="3"/>
        <v>0.6033599999999999</v>
      </c>
    </row>
    <row r="134" spans="1:7" ht="16" x14ac:dyDescent="0.15">
      <c r="A134" s="1" t="s">
        <v>6</v>
      </c>
      <c r="B134" s="2" t="s">
        <v>135</v>
      </c>
      <c r="C134" s="3">
        <v>64</v>
      </c>
      <c r="D134" s="10">
        <v>69</v>
      </c>
      <c r="E134" s="5">
        <f t="shared" si="2"/>
        <v>92.460000000000008</v>
      </c>
      <c r="F134" s="5">
        <v>230</v>
      </c>
      <c r="G134" s="8">
        <f t="shared" si="3"/>
        <v>0.59799999999999998</v>
      </c>
    </row>
    <row r="135" spans="1:7" ht="16" x14ac:dyDescent="0.15">
      <c r="A135" s="1" t="s">
        <v>6</v>
      </c>
      <c r="B135" s="2" t="s">
        <v>136</v>
      </c>
      <c r="C135" s="3">
        <v>64</v>
      </c>
      <c r="D135" s="10">
        <v>69</v>
      </c>
      <c r="E135" s="5">
        <f t="shared" ref="E135:E198" si="4">D135*1.34</f>
        <v>92.460000000000008</v>
      </c>
      <c r="F135" s="5">
        <v>230</v>
      </c>
      <c r="G135" s="8">
        <f t="shared" ref="G135:G198" si="5">(F135-E135)/F135</f>
        <v>0.59799999999999998</v>
      </c>
    </row>
    <row r="136" spans="1:7" ht="16" x14ac:dyDescent="0.15">
      <c r="A136" s="1" t="s">
        <v>6</v>
      </c>
      <c r="B136" s="2" t="s">
        <v>137</v>
      </c>
      <c r="C136" s="3">
        <v>65</v>
      </c>
      <c r="D136" s="10">
        <v>74</v>
      </c>
      <c r="E136" s="5">
        <f t="shared" si="4"/>
        <v>99.160000000000011</v>
      </c>
      <c r="F136" s="5">
        <v>250</v>
      </c>
      <c r="G136" s="8">
        <f t="shared" si="5"/>
        <v>0.6033599999999999</v>
      </c>
    </row>
    <row r="137" spans="1:7" ht="16" x14ac:dyDescent="0.15">
      <c r="A137" s="1" t="s">
        <v>6</v>
      </c>
      <c r="B137" s="2" t="s">
        <v>138</v>
      </c>
      <c r="C137" s="3">
        <v>65</v>
      </c>
      <c r="D137" s="10">
        <v>78</v>
      </c>
      <c r="E137" s="5">
        <f t="shared" si="4"/>
        <v>104.52000000000001</v>
      </c>
      <c r="F137" s="5">
        <v>260</v>
      </c>
      <c r="G137" s="8">
        <f t="shared" si="5"/>
        <v>0.59799999999999998</v>
      </c>
    </row>
    <row r="138" spans="1:7" ht="16" x14ac:dyDescent="0.15">
      <c r="A138" s="1" t="s">
        <v>6</v>
      </c>
      <c r="B138" s="2" t="s">
        <v>139</v>
      </c>
      <c r="C138" s="3">
        <v>65</v>
      </c>
      <c r="D138" s="10">
        <v>72</v>
      </c>
      <c r="E138" s="5">
        <f t="shared" si="4"/>
        <v>96.48</v>
      </c>
      <c r="F138" s="5">
        <v>240</v>
      </c>
      <c r="G138" s="8">
        <f t="shared" si="5"/>
        <v>0.59799999999999998</v>
      </c>
    </row>
    <row r="139" spans="1:7" ht="16" x14ac:dyDescent="0.15">
      <c r="A139" s="1" t="s">
        <v>6</v>
      </c>
      <c r="B139" s="2" t="s">
        <v>140</v>
      </c>
      <c r="C139" s="3">
        <v>66</v>
      </c>
      <c r="D139" s="10">
        <v>69</v>
      </c>
      <c r="E139" s="5">
        <f t="shared" si="4"/>
        <v>92.460000000000008</v>
      </c>
      <c r="F139" s="5">
        <v>230</v>
      </c>
      <c r="G139" s="8">
        <f t="shared" si="5"/>
        <v>0.59799999999999998</v>
      </c>
    </row>
    <row r="140" spans="1:7" ht="16" x14ac:dyDescent="0.15">
      <c r="A140" s="1" t="s">
        <v>6</v>
      </c>
      <c r="B140" s="2" t="s">
        <v>141</v>
      </c>
      <c r="C140" s="3">
        <v>66</v>
      </c>
      <c r="D140" s="10">
        <v>74</v>
      </c>
      <c r="E140" s="5">
        <f t="shared" si="4"/>
        <v>99.160000000000011</v>
      </c>
      <c r="F140" s="5">
        <v>250</v>
      </c>
      <c r="G140" s="8">
        <f t="shared" si="5"/>
        <v>0.6033599999999999</v>
      </c>
    </row>
    <row r="141" spans="1:7" ht="16" x14ac:dyDescent="0.15">
      <c r="A141" s="1" t="s">
        <v>6</v>
      </c>
      <c r="B141" s="2" t="s">
        <v>142</v>
      </c>
      <c r="C141" s="3">
        <v>67</v>
      </c>
      <c r="D141" s="10">
        <v>69</v>
      </c>
      <c r="E141" s="5">
        <f t="shared" si="4"/>
        <v>92.460000000000008</v>
      </c>
      <c r="F141" s="5">
        <v>230</v>
      </c>
      <c r="G141" s="8">
        <f t="shared" si="5"/>
        <v>0.59799999999999998</v>
      </c>
    </row>
    <row r="142" spans="1:7" ht="16" x14ac:dyDescent="0.15">
      <c r="A142" s="1" t="s">
        <v>6</v>
      </c>
      <c r="B142" s="2" t="s">
        <v>143</v>
      </c>
      <c r="C142" s="3">
        <v>67</v>
      </c>
      <c r="D142" s="10">
        <v>69</v>
      </c>
      <c r="E142" s="5">
        <f t="shared" si="4"/>
        <v>92.460000000000008</v>
      </c>
      <c r="F142" s="5">
        <v>230</v>
      </c>
      <c r="G142" s="8">
        <f t="shared" si="5"/>
        <v>0.59799999999999998</v>
      </c>
    </row>
    <row r="143" spans="1:7" ht="16" x14ac:dyDescent="0.15">
      <c r="A143" s="1" t="s">
        <v>6</v>
      </c>
      <c r="B143" s="2" t="s">
        <v>144</v>
      </c>
      <c r="C143" s="3">
        <v>68</v>
      </c>
      <c r="D143" s="10">
        <v>72</v>
      </c>
      <c r="E143" s="5">
        <f t="shared" si="4"/>
        <v>96.48</v>
      </c>
      <c r="F143" s="5">
        <v>240</v>
      </c>
      <c r="G143" s="8">
        <f t="shared" si="5"/>
        <v>0.59799999999999998</v>
      </c>
    </row>
    <row r="144" spans="1:7" ht="16" x14ac:dyDescent="0.15">
      <c r="A144" s="1" t="s">
        <v>6</v>
      </c>
      <c r="B144" s="2" t="s">
        <v>145</v>
      </c>
      <c r="C144" s="3">
        <v>68</v>
      </c>
      <c r="D144" s="10">
        <v>69</v>
      </c>
      <c r="E144" s="5">
        <f t="shared" si="4"/>
        <v>92.460000000000008</v>
      </c>
      <c r="F144" s="5">
        <v>230</v>
      </c>
      <c r="G144" s="8">
        <f t="shared" si="5"/>
        <v>0.59799999999999998</v>
      </c>
    </row>
    <row r="145" spans="1:7" ht="16" x14ac:dyDescent="0.15">
      <c r="A145" s="1" t="s">
        <v>6</v>
      </c>
      <c r="B145" s="2" t="s">
        <v>146</v>
      </c>
      <c r="C145" s="3">
        <v>68</v>
      </c>
      <c r="D145" s="10">
        <v>78</v>
      </c>
      <c r="E145" s="5">
        <f t="shared" si="4"/>
        <v>104.52000000000001</v>
      </c>
      <c r="F145" s="5">
        <v>260</v>
      </c>
      <c r="G145" s="8">
        <f t="shared" si="5"/>
        <v>0.59799999999999998</v>
      </c>
    </row>
    <row r="146" spans="1:7" ht="16" x14ac:dyDescent="0.15">
      <c r="A146" s="1" t="s">
        <v>6</v>
      </c>
      <c r="B146" s="2" t="s">
        <v>147</v>
      </c>
      <c r="C146" s="3">
        <v>69</v>
      </c>
      <c r="D146" s="10">
        <v>72</v>
      </c>
      <c r="E146" s="5">
        <f t="shared" si="4"/>
        <v>96.48</v>
      </c>
      <c r="F146" s="5">
        <v>240</v>
      </c>
      <c r="G146" s="8">
        <f t="shared" si="5"/>
        <v>0.59799999999999998</v>
      </c>
    </row>
    <row r="147" spans="1:7" ht="16" x14ac:dyDescent="0.15">
      <c r="A147" s="1" t="s">
        <v>6</v>
      </c>
      <c r="B147" s="2" t="s">
        <v>148</v>
      </c>
      <c r="C147" s="3">
        <v>69</v>
      </c>
      <c r="D147" s="10">
        <v>69</v>
      </c>
      <c r="E147" s="5">
        <f t="shared" si="4"/>
        <v>92.460000000000008</v>
      </c>
      <c r="F147" s="5">
        <v>230</v>
      </c>
      <c r="G147" s="8">
        <f t="shared" si="5"/>
        <v>0.59799999999999998</v>
      </c>
    </row>
    <row r="148" spans="1:7" ht="16" x14ac:dyDescent="0.15">
      <c r="A148" s="1" t="s">
        <v>6</v>
      </c>
      <c r="B148" s="2" t="s">
        <v>149</v>
      </c>
      <c r="C148" s="3">
        <v>69</v>
      </c>
      <c r="D148" s="10">
        <v>78</v>
      </c>
      <c r="E148" s="5">
        <f t="shared" si="4"/>
        <v>104.52000000000001</v>
      </c>
      <c r="F148" s="5">
        <v>260</v>
      </c>
      <c r="G148" s="8">
        <f t="shared" si="5"/>
        <v>0.59799999999999998</v>
      </c>
    </row>
    <row r="149" spans="1:7" ht="16" x14ac:dyDescent="0.15">
      <c r="A149" s="1" t="s">
        <v>150</v>
      </c>
      <c r="B149" s="2" t="s">
        <v>151</v>
      </c>
      <c r="C149" s="3">
        <v>73</v>
      </c>
      <c r="D149" s="10">
        <v>66</v>
      </c>
      <c r="E149" s="5">
        <f t="shared" si="4"/>
        <v>88.440000000000012</v>
      </c>
      <c r="F149" s="5">
        <v>220</v>
      </c>
      <c r="G149" s="8">
        <f t="shared" si="5"/>
        <v>0.59799999999999998</v>
      </c>
    </row>
    <row r="150" spans="1:7" ht="16" x14ac:dyDescent="0.15">
      <c r="A150" s="1" t="s">
        <v>150</v>
      </c>
      <c r="B150" s="2" t="s">
        <v>152</v>
      </c>
      <c r="C150" s="3">
        <v>73</v>
      </c>
      <c r="D150" s="10">
        <v>81</v>
      </c>
      <c r="E150" s="5">
        <f t="shared" si="4"/>
        <v>108.54</v>
      </c>
      <c r="F150" s="5">
        <v>270</v>
      </c>
      <c r="G150" s="8">
        <f t="shared" si="5"/>
        <v>0.59799999999999998</v>
      </c>
    </row>
    <row r="151" spans="1:7" ht="16" x14ac:dyDescent="0.15">
      <c r="A151" s="1" t="s">
        <v>150</v>
      </c>
      <c r="B151" s="2" t="s">
        <v>153</v>
      </c>
      <c r="C151" s="3">
        <v>73</v>
      </c>
      <c r="D151" s="10">
        <v>62</v>
      </c>
      <c r="E151" s="5">
        <f t="shared" si="4"/>
        <v>83.08</v>
      </c>
      <c r="F151" s="5">
        <v>210</v>
      </c>
      <c r="G151" s="8">
        <f t="shared" si="5"/>
        <v>0.60438095238095235</v>
      </c>
    </row>
    <row r="152" spans="1:7" ht="16" x14ac:dyDescent="0.15">
      <c r="A152" s="1" t="s">
        <v>150</v>
      </c>
      <c r="B152" s="2" t="s">
        <v>154</v>
      </c>
      <c r="C152" s="3">
        <v>74</v>
      </c>
      <c r="D152" s="10">
        <v>56</v>
      </c>
      <c r="E152" s="5">
        <f t="shared" si="4"/>
        <v>75.040000000000006</v>
      </c>
      <c r="F152" s="5">
        <v>190</v>
      </c>
      <c r="G152" s="8">
        <f t="shared" si="5"/>
        <v>0.60505263157894729</v>
      </c>
    </row>
    <row r="153" spans="1:7" ht="16" x14ac:dyDescent="0.15">
      <c r="A153" s="1" t="s">
        <v>150</v>
      </c>
      <c r="B153" s="2" t="s">
        <v>155</v>
      </c>
      <c r="C153" s="3">
        <v>74</v>
      </c>
      <c r="D153" s="10">
        <v>62</v>
      </c>
      <c r="E153" s="5">
        <f t="shared" si="4"/>
        <v>83.08</v>
      </c>
      <c r="F153" s="5">
        <v>210</v>
      </c>
      <c r="G153" s="8">
        <f t="shared" si="5"/>
        <v>0.60438095238095235</v>
      </c>
    </row>
    <row r="154" spans="1:7" ht="16" x14ac:dyDescent="0.15">
      <c r="A154" s="1" t="s">
        <v>150</v>
      </c>
      <c r="B154" s="2" t="s">
        <v>156</v>
      </c>
      <c r="C154" s="3">
        <v>74</v>
      </c>
      <c r="D154" s="10">
        <v>62</v>
      </c>
      <c r="E154" s="5">
        <f t="shared" si="4"/>
        <v>83.08</v>
      </c>
      <c r="F154" s="5">
        <v>210</v>
      </c>
      <c r="G154" s="8">
        <f t="shared" si="5"/>
        <v>0.60438095238095235</v>
      </c>
    </row>
    <row r="155" spans="1:7" ht="16" x14ac:dyDescent="0.15">
      <c r="A155" s="1" t="s">
        <v>150</v>
      </c>
      <c r="B155" s="2" t="s">
        <v>157</v>
      </c>
      <c r="C155" s="3">
        <v>75</v>
      </c>
      <c r="D155" s="10">
        <v>62</v>
      </c>
      <c r="E155" s="5">
        <f t="shared" si="4"/>
        <v>83.08</v>
      </c>
      <c r="F155" s="5">
        <v>210</v>
      </c>
      <c r="G155" s="8">
        <f t="shared" si="5"/>
        <v>0.60438095238095235</v>
      </c>
    </row>
    <row r="156" spans="1:7" ht="16" x14ac:dyDescent="0.15">
      <c r="A156" s="1" t="s">
        <v>150</v>
      </c>
      <c r="B156" s="2" t="s">
        <v>158</v>
      </c>
      <c r="C156" s="3">
        <v>75</v>
      </c>
      <c r="D156" s="10">
        <v>49</v>
      </c>
      <c r="E156" s="5">
        <f t="shared" si="4"/>
        <v>65.660000000000011</v>
      </c>
      <c r="F156" s="5">
        <v>160</v>
      </c>
      <c r="G156" s="8">
        <f t="shared" si="5"/>
        <v>0.58962499999999995</v>
      </c>
    </row>
    <row r="157" spans="1:7" ht="16" x14ac:dyDescent="0.15">
      <c r="A157" s="1" t="s">
        <v>150</v>
      </c>
      <c r="B157" s="2" t="s">
        <v>159</v>
      </c>
      <c r="C157" s="3">
        <v>76</v>
      </c>
      <c r="D157" s="10">
        <v>69</v>
      </c>
      <c r="E157" s="5">
        <f t="shared" si="4"/>
        <v>92.460000000000008</v>
      </c>
      <c r="F157" s="5">
        <v>230</v>
      </c>
      <c r="G157" s="8">
        <f t="shared" si="5"/>
        <v>0.59799999999999998</v>
      </c>
    </row>
    <row r="158" spans="1:7" ht="16" x14ac:dyDescent="0.15">
      <c r="A158" s="1" t="s">
        <v>150</v>
      </c>
      <c r="B158" s="2" t="s">
        <v>160</v>
      </c>
      <c r="C158" s="3">
        <v>76</v>
      </c>
      <c r="D158" s="10">
        <v>74</v>
      </c>
      <c r="E158" s="5">
        <f t="shared" si="4"/>
        <v>99.160000000000011</v>
      </c>
      <c r="F158" s="5">
        <v>250</v>
      </c>
      <c r="G158" s="8">
        <f t="shared" si="5"/>
        <v>0.6033599999999999</v>
      </c>
    </row>
    <row r="159" spans="1:7" ht="16" x14ac:dyDescent="0.15">
      <c r="A159" s="1" t="s">
        <v>150</v>
      </c>
      <c r="B159" s="2" t="s">
        <v>161</v>
      </c>
      <c r="C159" s="3">
        <v>77</v>
      </c>
      <c r="D159" s="10">
        <v>62</v>
      </c>
      <c r="E159" s="5">
        <f t="shared" si="4"/>
        <v>83.08</v>
      </c>
      <c r="F159" s="5">
        <v>210</v>
      </c>
      <c r="G159" s="8">
        <f t="shared" si="5"/>
        <v>0.60438095238095235</v>
      </c>
    </row>
    <row r="160" spans="1:7" ht="16" x14ac:dyDescent="0.15">
      <c r="A160" s="1" t="s">
        <v>150</v>
      </c>
      <c r="B160" s="2" t="s">
        <v>162</v>
      </c>
      <c r="C160" s="3">
        <v>77</v>
      </c>
      <c r="D160" s="10">
        <v>62</v>
      </c>
      <c r="E160" s="5">
        <f t="shared" si="4"/>
        <v>83.08</v>
      </c>
      <c r="F160" s="5">
        <v>210</v>
      </c>
      <c r="G160" s="8">
        <f t="shared" si="5"/>
        <v>0.60438095238095235</v>
      </c>
    </row>
    <row r="161" spans="1:7" ht="16" x14ac:dyDescent="0.15">
      <c r="A161" s="1" t="s">
        <v>150</v>
      </c>
      <c r="B161" s="2" t="s">
        <v>163</v>
      </c>
      <c r="C161" s="3">
        <v>77</v>
      </c>
      <c r="D161" s="10">
        <v>62</v>
      </c>
      <c r="E161" s="5">
        <f t="shared" si="4"/>
        <v>83.08</v>
      </c>
      <c r="F161" s="5">
        <v>210</v>
      </c>
      <c r="G161" s="8">
        <f t="shared" si="5"/>
        <v>0.60438095238095235</v>
      </c>
    </row>
    <row r="162" spans="1:7" ht="16" x14ac:dyDescent="0.15">
      <c r="A162" s="1" t="s">
        <v>150</v>
      </c>
      <c r="B162" s="2" t="s">
        <v>164</v>
      </c>
      <c r="C162" s="3">
        <v>78</v>
      </c>
      <c r="D162" s="10">
        <v>56</v>
      </c>
      <c r="E162" s="5">
        <f t="shared" si="4"/>
        <v>75.040000000000006</v>
      </c>
      <c r="F162" s="5">
        <v>190</v>
      </c>
      <c r="G162" s="8">
        <f t="shared" si="5"/>
        <v>0.60505263157894729</v>
      </c>
    </row>
    <row r="163" spans="1:7" ht="16" x14ac:dyDescent="0.15">
      <c r="A163" s="1" t="s">
        <v>150</v>
      </c>
      <c r="B163" s="2" t="s">
        <v>165</v>
      </c>
      <c r="C163" s="3">
        <v>78</v>
      </c>
      <c r="D163" s="10">
        <v>66</v>
      </c>
      <c r="E163" s="5">
        <f t="shared" si="4"/>
        <v>88.440000000000012</v>
      </c>
      <c r="F163" s="5">
        <v>220</v>
      </c>
      <c r="G163" s="8">
        <f t="shared" si="5"/>
        <v>0.59799999999999998</v>
      </c>
    </row>
    <row r="164" spans="1:7" ht="16" x14ac:dyDescent="0.15">
      <c r="A164" s="1" t="s">
        <v>150</v>
      </c>
      <c r="B164" s="2" t="s">
        <v>166</v>
      </c>
      <c r="C164" s="3">
        <v>78</v>
      </c>
      <c r="D164" s="10">
        <v>69</v>
      </c>
      <c r="E164" s="5">
        <f t="shared" si="4"/>
        <v>92.460000000000008</v>
      </c>
      <c r="F164" s="5">
        <v>230</v>
      </c>
      <c r="G164" s="8">
        <f t="shared" si="5"/>
        <v>0.59799999999999998</v>
      </c>
    </row>
    <row r="165" spans="1:7" ht="16" x14ac:dyDescent="0.15">
      <c r="A165" s="1" t="s">
        <v>150</v>
      </c>
      <c r="B165" s="2" t="s">
        <v>167</v>
      </c>
      <c r="C165" s="3">
        <v>79</v>
      </c>
      <c r="D165" s="10">
        <v>62</v>
      </c>
      <c r="E165" s="5">
        <f t="shared" si="4"/>
        <v>83.08</v>
      </c>
      <c r="F165" s="5">
        <v>210</v>
      </c>
      <c r="G165" s="8">
        <f t="shared" si="5"/>
        <v>0.60438095238095235</v>
      </c>
    </row>
    <row r="166" spans="1:7" ht="16" x14ac:dyDescent="0.15">
      <c r="A166" s="1" t="s">
        <v>150</v>
      </c>
      <c r="B166" s="2" t="s">
        <v>168</v>
      </c>
      <c r="C166" s="3">
        <v>79</v>
      </c>
      <c r="D166" s="10">
        <v>66</v>
      </c>
      <c r="E166" s="5">
        <f t="shared" si="4"/>
        <v>88.440000000000012</v>
      </c>
      <c r="F166" s="5">
        <v>220</v>
      </c>
      <c r="G166" s="8">
        <f t="shared" si="5"/>
        <v>0.59799999999999998</v>
      </c>
    </row>
    <row r="167" spans="1:7" ht="16" x14ac:dyDescent="0.15">
      <c r="A167" s="1" t="s">
        <v>150</v>
      </c>
      <c r="B167" s="2" t="s">
        <v>169</v>
      </c>
      <c r="C167" s="3">
        <v>79</v>
      </c>
      <c r="D167" s="10">
        <v>62</v>
      </c>
      <c r="E167" s="5">
        <f t="shared" si="4"/>
        <v>83.08</v>
      </c>
      <c r="F167" s="5">
        <v>210</v>
      </c>
      <c r="G167" s="8">
        <f t="shared" si="5"/>
        <v>0.60438095238095235</v>
      </c>
    </row>
    <row r="168" spans="1:7" ht="16" x14ac:dyDescent="0.15">
      <c r="A168" s="1" t="s">
        <v>150</v>
      </c>
      <c r="B168" s="2" t="s">
        <v>170</v>
      </c>
      <c r="C168" s="3">
        <v>80</v>
      </c>
      <c r="D168" s="10">
        <v>81</v>
      </c>
      <c r="E168" s="5">
        <f t="shared" si="4"/>
        <v>108.54</v>
      </c>
      <c r="F168" s="5">
        <v>270</v>
      </c>
      <c r="G168" s="8">
        <f t="shared" si="5"/>
        <v>0.59799999999999998</v>
      </c>
    </row>
    <row r="169" spans="1:7" ht="16" x14ac:dyDescent="0.15">
      <c r="A169" s="1" t="s">
        <v>150</v>
      </c>
      <c r="B169" s="2" t="s">
        <v>171</v>
      </c>
      <c r="C169" s="3">
        <v>81</v>
      </c>
      <c r="D169" s="10">
        <v>59</v>
      </c>
      <c r="E169" s="5">
        <f t="shared" si="4"/>
        <v>79.06</v>
      </c>
      <c r="F169" s="5">
        <v>200</v>
      </c>
      <c r="G169" s="8">
        <f t="shared" si="5"/>
        <v>0.60470000000000002</v>
      </c>
    </row>
    <row r="170" spans="1:7" ht="16" x14ac:dyDescent="0.15">
      <c r="A170" s="1" t="s">
        <v>150</v>
      </c>
      <c r="B170" s="2" t="s">
        <v>172</v>
      </c>
      <c r="C170" s="3">
        <v>81</v>
      </c>
      <c r="D170" s="10">
        <v>66</v>
      </c>
      <c r="E170" s="5">
        <f t="shared" si="4"/>
        <v>88.440000000000012</v>
      </c>
      <c r="F170" s="5">
        <v>220</v>
      </c>
      <c r="G170" s="8">
        <f t="shared" si="5"/>
        <v>0.59799999999999998</v>
      </c>
    </row>
    <row r="171" spans="1:7" ht="16" x14ac:dyDescent="0.15">
      <c r="A171" s="1" t="s">
        <v>150</v>
      </c>
      <c r="B171" s="2" t="s">
        <v>173</v>
      </c>
      <c r="C171" s="3">
        <v>82</v>
      </c>
      <c r="D171" s="10">
        <v>62</v>
      </c>
      <c r="E171" s="5">
        <f t="shared" si="4"/>
        <v>83.08</v>
      </c>
      <c r="F171" s="5">
        <v>210</v>
      </c>
      <c r="G171" s="8">
        <f t="shared" si="5"/>
        <v>0.60438095238095235</v>
      </c>
    </row>
    <row r="172" spans="1:7" ht="16" x14ac:dyDescent="0.15">
      <c r="A172" s="1" t="s">
        <v>150</v>
      </c>
      <c r="B172" s="2" t="s">
        <v>174</v>
      </c>
      <c r="C172" s="3">
        <v>82</v>
      </c>
      <c r="D172" s="10">
        <v>62</v>
      </c>
      <c r="E172" s="5">
        <f t="shared" si="4"/>
        <v>83.08</v>
      </c>
      <c r="F172" s="5">
        <v>210</v>
      </c>
      <c r="G172" s="8">
        <f t="shared" si="5"/>
        <v>0.60438095238095235</v>
      </c>
    </row>
    <row r="173" spans="1:7" ht="16" x14ac:dyDescent="0.15">
      <c r="A173" s="1" t="s">
        <v>150</v>
      </c>
      <c r="B173" s="2" t="s">
        <v>175</v>
      </c>
      <c r="C173" s="3">
        <v>83</v>
      </c>
      <c r="D173" s="10">
        <v>72</v>
      </c>
      <c r="E173" s="5">
        <f t="shared" si="4"/>
        <v>96.48</v>
      </c>
      <c r="F173" s="5">
        <v>240</v>
      </c>
      <c r="G173" s="8">
        <f t="shared" si="5"/>
        <v>0.59799999999999998</v>
      </c>
    </row>
    <row r="174" spans="1:7" ht="16" x14ac:dyDescent="0.15">
      <c r="A174" s="1" t="s">
        <v>150</v>
      </c>
      <c r="B174" s="2" t="s">
        <v>176</v>
      </c>
      <c r="C174" s="3">
        <v>83</v>
      </c>
      <c r="D174" s="10">
        <v>49</v>
      </c>
      <c r="E174" s="5">
        <f t="shared" si="4"/>
        <v>65.660000000000011</v>
      </c>
      <c r="F174" s="5">
        <v>160</v>
      </c>
      <c r="G174" s="8">
        <f t="shared" si="5"/>
        <v>0.58962499999999995</v>
      </c>
    </row>
    <row r="175" spans="1:7" ht="16" x14ac:dyDescent="0.15">
      <c r="A175" s="1" t="s">
        <v>150</v>
      </c>
      <c r="B175" s="2" t="s">
        <v>177</v>
      </c>
      <c r="C175" s="3">
        <v>83</v>
      </c>
      <c r="D175" s="10">
        <v>74</v>
      </c>
      <c r="E175" s="5">
        <f t="shared" si="4"/>
        <v>99.160000000000011</v>
      </c>
      <c r="F175" s="5">
        <v>250</v>
      </c>
      <c r="G175" s="8">
        <f t="shared" si="5"/>
        <v>0.6033599999999999</v>
      </c>
    </row>
    <row r="176" spans="1:7" ht="16" x14ac:dyDescent="0.15">
      <c r="A176" s="1" t="s">
        <v>150</v>
      </c>
      <c r="B176" s="2" t="s">
        <v>178</v>
      </c>
      <c r="C176" s="3">
        <v>83</v>
      </c>
      <c r="D176" s="10">
        <v>74</v>
      </c>
      <c r="E176" s="5">
        <f t="shared" si="4"/>
        <v>99.160000000000011</v>
      </c>
      <c r="F176" s="5">
        <v>250</v>
      </c>
      <c r="G176" s="8">
        <f t="shared" si="5"/>
        <v>0.6033599999999999</v>
      </c>
    </row>
    <row r="177" spans="1:7" ht="16" x14ac:dyDescent="0.15">
      <c r="A177" s="1" t="s">
        <v>150</v>
      </c>
      <c r="B177" s="2" t="s">
        <v>179</v>
      </c>
      <c r="C177" s="3">
        <v>84</v>
      </c>
      <c r="D177" s="10">
        <v>56</v>
      </c>
      <c r="E177" s="5">
        <f t="shared" si="4"/>
        <v>75.040000000000006</v>
      </c>
      <c r="F177" s="5">
        <v>190</v>
      </c>
      <c r="G177" s="8">
        <f t="shared" si="5"/>
        <v>0.60505263157894729</v>
      </c>
    </row>
    <row r="178" spans="1:7" ht="16" x14ac:dyDescent="0.15">
      <c r="A178" s="1" t="s">
        <v>150</v>
      </c>
      <c r="B178" s="2" t="s">
        <v>180</v>
      </c>
      <c r="C178" s="3">
        <v>84</v>
      </c>
      <c r="D178" s="10">
        <v>74</v>
      </c>
      <c r="E178" s="5">
        <f t="shared" si="4"/>
        <v>99.160000000000011</v>
      </c>
      <c r="F178" s="5">
        <v>250</v>
      </c>
      <c r="G178" s="8">
        <f t="shared" si="5"/>
        <v>0.6033599999999999</v>
      </c>
    </row>
    <row r="179" spans="1:7" ht="16" x14ac:dyDescent="0.15">
      <c r="A179" s="1" t="s">
        <v>150</v>
      </c>
      <c r="B179" s="2" t="s">
        <v>181</v>
      </c>
      <c r="C179" s="3">
        <v>85</v>
      </c>
      <c r="D179" s="10">
        <v>62</v>
      </c>
      <c r="E179" s="5">
        <f t="shared" si="4"/>
        <v>83.08</v>
      </c>
      <c r="F179" s="5">
        <v>210</v>
      </c>
      <c r="G179" s="8">
        <f t="shared" si="5"/>
        <v>0.60438095238095235</v>
      </c>
    </row>
    <row r="180" spans="1:7" ht="16" x14ac:dyDescent="0.15">
      <c r="A180" s="1" t="s">
        <v>150</v>
      </c>
      <c r="B180" s="2" t="s">
        <v>182</v>
      </c>
      <c r="C180" s="3">
        <v>85</v>
      </c>
      <c r="D180" s="10">
        <v>56</v>
      </c>
      <c r="E180" s="5">
        <f t="shared" si="4"/>
        <v>75.040000000000006</v>
      </c>
      <c r="F180" s="5">
        <v>190</v>
      </c>
      <c r="G180" s="8">
        <f t="shared" si="5"/>
        <v>0.60505263157894729</v>
      </c>
    </row>
    <row r="181" spans="1:7" ht="16" x14ac:dyDescent="0.15">
      <c r="A181" s="1" t="s">
        <v>150</v>
      </c>
      <c r="B181" s="2" t="s">
        <v>183</v>
      </c>
      <c r="C181" s="3">
        <v>86</v>
      </c>
      <c r="D181" s="10">
        <v>56</v>
      </c>
      <c r="E181" s="5">
        <f t="shared" si="4"/>
        <v>75.040000000000006</v>
      </c>
      <c r="F181" s="5">
        <v>190</v>
      </c>
      <c r="G181" s="8">
        <f t="shared" si="5"/>
        <v>0.60505263157894729</v>
      </c>
    </row>
    <row r="182" spans="1:7" ht="16" x14ac:dyDescent="0.15">
      <c r="A182" s="1" t="s">
        <v>150</v>
      </c>
      <c r="B182" s="2" t="s">
        <v>184</v>
      </c>
      <c r="C182" s="3">
        <v>86</v>
      </c>
      <c r="D182" s="10">
        <v>149</v>
      </c>
      <c r="E182" s="5">
        <f t="shared" si="4"/>
        <v>199.66000000000003</v>
      </c>
      <c r="F182" s="5">
        <v>499</v>
      </c>
      <c r="G182" s="8">
        <f t="shared" si="5"/>
        <v>0.59987975951903805</v>
      </c>
    </row>
    <row r="183" spans="1:7" ht="16" x14ac:dyDescent="0.15">
      <c r="A183" s="1" t="s">
        <v>150</v>
      </c>
      <c r="B183" s="2" t="s">
        <v>185</v>
      </c>
      <c r="C183" s="3">
        <v>87</v>
      </c>
      <c r="D183" s="10">
        <v>72</v>
      </c>
      <c r="E183" s="5">
        <f t="shared" si="4"/>
        <v>96.48</v>
      </c>
      <c r="F183" s="5">
        <v>240</v>
      </c>
      <c r="G183" s="8">
        <f t="shared" si="5"/>
        <v>0.59799999999999998</v>
      </c>
    </row>
    <row r="184" spans="1:7" ht="16" x14ac:dyDescent="0.15">
      <c r="A184" s="1" t="s">
        <v>150</v>
      </c>
      <c r="B184" s="2" t="s">
        <v>186</v>
      </c>
      <c r="C184" s="3">
        <v>88</v>
      </c>
      <c r="D184" s="10">
        <v>66</v>
      </c>
      <c r="E184" s="5">
        <f t="shared" si="4"/>
        <v>88.440000000000012</v>
      </c>
      <c r="F184" s="5">
        <v>220</v>
      </c>
      <c r="G184" s="8">
        <f t="shared" si="5"/>
        <v>0.59799999999999998</v>
      </c>
    </row>
    <row r="185" spans="1:7" ht="16" x14ac:dyDescent="0.15">
      <c r="A185" s="1" t="s">
        <v>150</v>
      </c>
      <c r="B185" s="2" t="s">
        <v>187</v>
      </c>
      <c r="C185" s="3">
        <v>89</v>
      </c>
      <c r="D185" s="10">
        <v>47</v>
      </c>
      <c r="E185" s="5">
        <f t="shared" si="4"/>
        <v>62.980000000000004</v>
      </c>
      <c r="F185" s="5">
        <v>160</v>
      </c>
      <c r="G185" s="8">
        <f t="shared" si="5"/>
        <v>0.606375</v>
      </c>
    </row>
    <row r="186" spans="1:7" ht="16" x14ac:dyDescent="0.15">
      <c r="A186" s="1" t="s">
        <v>150</v>
      </c>
      <c r="B186" s="2" t="s">
        <v>188</v>
      </c>
      <c r="C186" s="3">
        <v>89</v>
      </c>
      <c r="D186" s="10">
        <v>62</v>
      </c>
      <c r="E186" s="5">
        <f t="shared" si="4"/>
        <v>83.08</v>
      </c>
      <c r="F186" s="5">
        <v>210</v>
      </c>
      <c r="G186" s="8">
        <f t="shared" si="5"/>
        <v>0.60438095238095235</v>
      </c>
    </row>
    <row r="187" spans="1:7" ht="16" x14ac:dyDescent="0.15">
      <c r="A187" s="1" t="s">
        <v>150</v>
      </c>
      <c r="B187" s="2" t="s">
        <v>189</v>
      </c>
      <c r="C187" s="3">
        <v>89</v>
      </c>
      <c r="D187" s="10">
        <v>53</v>
      </c>
      <c r="E187" s="5">
        <f t="shared" si="4"/>
        <v>71.02000000000001</v>
      </c>
      <c r="F187" s="5">
        <v>180</v>
      </c>
      <c r="G187" s="8">
        <f t="shared" si="5"/>
        <v>0.60544444444444434</v>
      </c>
    </row>
    <row r="188" spans="1:7" ht="16" x14ac:dyDescent="0.15">
      <c r="A188" s="1" t="s">
        <v>150</v>
      </c>
      <c r="B188" s="2" t="s">
        <v>190</v>
      </c>
      <c r="C188" s="3">
        <v>90</v>
      </c>
      <c r="D188" s="10">
        <v>53</v>
      </c>
      <c r="E188" s="5">
        <f t="shared" si="4"/>
        <v>71.02000000000001</v>
      </c>
      <c r="F188" s="5">
        <v>180</v>
      </c>
      <c r="G188" s="8">
        <f t="shared" si="5"/>
        <v>0.60544444444444434</v>
      </c>
    </row>
    <row r="189" spans="1:7" ht="16" x14ac:dyDescent="0.15">
      <c r="A189" s="1" t="s">
        <v>150</v>
      </c>
      <c r="B189" s="2" t="s">
        <v>191</v>
      </c>
      <c r="C189" s="3">
        <v>90</v>
      </c>
      <c r="D189" s="10">
        <v>56</v>
      </c>
      <c r="E189" s="5">
        <f t="shared" si="4"/>
        <v>75.040000000000006</v>
      </c>
      <c r="F189" s="5">
        <v>190</v>
      </c>
      <c r="G189" s="8">
        <f t="shared" si="5"/>
        <v>0.60505263157894729</v>
      </c>
    </row>
    <row r="190" spans="1:7" ht="16" x14ac:dyDescent="0.15">
      <c r="A190" s="1" t="s">
        <v>150</v>
      </c>
      <c r="B190" s="2" t="s">
        <v>192</v>
      </c>
      <c r="C190" s="3">
        <v>90</v>
      </c>
      <c r="D190" s="10">
        <v>53</v>
      </c>
      <c r="E190" s="5">
        <f t="shared" si="4"/>
        <v>71.02000000000001</v>
      </c>
      <c r="F190" s="5">
        <v>180</v>
      </c>
      <c r="G190" s="8">
        <f t="shared" si="5"/>
        <v>0.60544444444444434</v>
      </c>
    </row>
    <row r="191" spans="1:7" ht="16" x14ac:dyDescent="0.15">
      <c r="A191" s="1" t="s">
        <v>150</v>
      </c>
      <c r="B191" s="2" t="s">
        <v>193</v>
      </c>
      <c r="C191" s="3">
        <v>91</v>
      </c>
      <c r="D191" s="10">
        <v>53</v>
      </c>
      <c r="E191" s="5">
        <f t="shared" si="4"/>
        <v>71.02000000000001</v>
      </c>
      <c r="F191" s="5">
        <v>180</v>
      </c>
      <c r="G191" s="8">
        <f t="shared" si="5"/>
        <v>0.60544444444444434</v>
      </c>
    </row>
    <row r="192" spans="1:7" ht="16" x14ac:dyDescent="0.15">
      <c r="A192" s="1" t="s">
        <v>150</v>
      </c>
      <c r="B192" s="2" t="s">
        <v>194</v>
      </c>
      <c r="C192" s="3">
        <v>91</v>
      </c>
      <c r="D192" s="10">
        <v>53</v>
      </c>
      <c r="E192" s="5">
        <f t="shared" si="4"/>
        <v>71.02000000000001</v>
      </c>
      <c r="F192" s="5">
        <v>180</v>
      </c>
      <c r="G192" s="8">
        <f t="shared" si="5"/>
        <v>0.60544444444444434</v>
      </c>
    </row>
    <row r="193" spans="1:7" ht="16" x14ac:dyDescent="0.15">
      <c r="A193" s="1" t="s">
        <v>150</v>
      </c>
      <c r="B193" s="2" t="s">
        <v>195</v>
      </c>
      <c r="C193" s="3">
        <v>91</v>
      </c>
      <c r="D193" s="10">
        <v>74</v>
      </c>
      <c r="E193" s="5">
        <f t="shared" si="4"/>
        <v>99.160000000000011</v>
      </c>
      <c r="F193" s="5">
        <v>250</v>
      </c>
      <c r="G193" s="8">
        <f t="shared" si="5"/>
        <v>0.6033599999999999</v>
      </c>
    </row>
    <row r="194" spans="1:7" ht="16" x14ac:dyDescent="0.15">
      <c r="A194" s="1" t="s">
        <v>150</v>
      </c>
      <c r="B194" s="2" t="s">
        <v>196</v>
      </c>
      <c r="C194" s="3">
        <v>92</v>
      </c>
      <c r="D194" s="10">
        <v>56</v>
      </c>
      <c r="E194" s="5">
        <f t="shared" si="4"/>
        <v>75.040000000000006</v>
      </c>
      <c r="F194" s="5">
        <v>190</v>
      </c>
      <c r="G194" s="8">
        <f t="shared" si="5"/>
        <v>0.60505263157894729</v>
      </c>
    </row>
    <row r="195" spans="1:7" ht="16" x14ac:dyDescent="0.15">
      <c r="A195" s="1" t="s">
        <v>150</v>
      </c>
      <c r="B195" s="2" t="s">
        <v>197</v>
      </c>
      <c r="C195" s="3">
        <v>92</v>
      </c>
      <c r="D195" s="10">
        <v>56</v>
      </c>
      <c r="E195" s="5">
        <f t="shared" si="4"/>
        <v>75.040000000000006</v>
      </c>
      <c r="F195" s="5">
        <v>190</v>
      </c>
      <c r="G195" s="8">
        <f t="shared" si="5"/>
        <v>0.60505263157894729</v>
      </c>
    </row>
    <row r="196" spans="1:7" ht="16" x14ac:dyDescent="0.15">
      <c r="A196" s="1" t="s">
        <v>150</v>
      </c>
      <c r="B196" s="2" t="s">
        <v>198</v>
      </c>
      <c r="C196" s="3">
        <v>93</v>
      </c>
      <c r="D196" s="10">
        <v>59</v>
      </c>
      <c r="E196" s="5">
        <f t="shared" si="4"/>
        <v>79.06</v>
      </c>
      <c r="F196" s="5">
        <v>200</v>
      </c>
      <c r="G196" s="8">
        <f t="shared" si="5"/>
        <v>0.60470000000000002</v>
      </c>
    </row>
    <row r="197" spans="1:7" ht="16" x14ac:dyDescent="0.15">
      <c r="A197" s="1" t="s">
        <v>150</v>
      </c>
      <c r="B197" s="2" t="s">
        <v>199</v>
      </c>
      <c r="C197" s="3">
        <v>93</v>
      </c>
      <c r="D197" s="10">
        <v>62</v>
      </c>
      <c r="E197" s="5">
        <f t="shared" si="4"/>
        <v>83.08</v>
      </c>
      <c r="F197" s="5">
        <v>210</v>
      </c>
      <c r="G197" s="8">
        <f t="shared" si="5"/>
        <v>0.60438095238095235</v>
      </c>
    </row>
    <row r="198" spans="1:7" ht="16" x14ac:dyDescent="0.15">
      <c r="A198" s="1" t="s">
        <v>150</v>
      </c>
      <c r="B198" s="2" t="s">
        <v>200</v>
      </c>
      <c r="C198" s="3">
        <v>93</v>
      </c>
      <c r="D198" s="10">
        <v>62</v>
      </c>
      <c r="E198" s="5">
        <f t="shared" si="4"/>
        <v>83.08</v>
      </c>
      <c r="F198" s="5">
        <v>210</v>
      </c>
      <c r="G198" s="8">
        <f t="shared" si="5"/>
        <v>0.60438095238095235</v>
      </c>
    </row>
    <row r="199" spans="1:7" ht="16" x14ac:dyDescent="0.15">
      <c r="A199" s="4" t="s">
        <v>201</v>
      </c>
      <c r="B199" s="2" t="s">
        <v>202</v>
      </c>
      <c r="C199" s="3">
        <v>96</v>
      </c>
      <c r="D199" s="10">
        <v>81</v>
      </c>
      <c r="E199" s="5">
        <f t="shared" ref="E199:E262" si="6">D199*1.34</f>
        <v>108.54</v>
      </c>
      <c r="F199" s="5">
        <v>270</v>
      </c>
      <c r="G199" s="8">
        <f t="shared" ref="G199:G262" si="7">(F199-E199)/F199</f>
        <v>0.59799999999999998</v>
      </c>
    </row>
    <row r="200" spans="1:7" ht="16" x14ac:dyDescent="0.15">
      <c r="A200" s="4" t="s">
        <v>201</v>
      </c>
      <c r="B200" s="2" t="s">
        <v>203</v>
      </c>
      <c r="C200" s="3">
        <v>97</v>
      </c>
      <c r="D200" s="10">
        <v>66</v>
      </c>
      <c r="E200" s="5">
        <f t="shared" si="6"/>
        <v>88.440000000000012</v>
      </c>
      <c r="F200" s="5">
        <v>220</v>
      </c>
      <c r="G200" s="8">
        <f t="shared" si="7"/>
        <v>0.59799999999999998</v>
      </c>
    </row>
    <row r="201" spans="1:7" ht="16" x14ac:dyDescent="0.15">
      <c r="A201" s="4" t="s">
        <v>201</v>
      </c>
      <c r="B201" s="2" t="s">
        <v>204</v>
      </c>
      <c r="C201" s="3">
        <v>97</v>
      </c>
      <c r="D201" s="10">
        <v>70</v>
      </c>
      <c r="E201" s="5">
        <f t="shared" si="6"/>
        <v>93.800000000000011</v>
      </c>
      <c r="F201" s="5">
        <v>240</v>
      </c>
      <c r="G201" s="8">
        <f t="shared" si="7"/>
        <v>0.60916666666666663</v>
      </c>
    </row>
    <row r="202" spans="1:7" ht="16" x14ac:dyDescent="0.15">
      <c r="A202" s="4" t="s">
        <v>201</v>
      </c>
      <c r="B202" s="2" t="s">
        <v>205</v>
      </c>
      <c r="C202" s="3">
        <v>98</v>
      </c>
      <c r="D202" s="10">
        <v>59</v>
      </c>
      <c r="E202" s="5">
        <f t="shared" si="6"/>
        <v>79.06</v>
      </c>
      <c r="F202" s="5">
        <v>200</v>
      </c>
      <c r="G202" s="8">
        <f t="shared" si="7"/>
        <v>0.60470000000000002</v>
      </c>
    </row>
    <row r="203" spans="1:7" ht="16" x14ac:dyDescent="0.15">
      <c r="A203" s="4" t="s">
        <v>201</v>
      </c>
      <c r="B203" s="2" t="s">
        <v>206</v>
      </c>
      <c r="C203" s="3">
        <v>98</v>
      </c>
      <c r="D203" s="10">
        <v>59</v>
      </c>
      <c r="E203" s="5">
        <f t="shared" si="6"/>
        <v>79.06</v>
      </c>
      <c r="F203" s="5">
        <v>200</v>
      </c>
      <c r="G203" s="8">
        <f t="shared" si="7"/>
        <v>0.60470000000000002</v>
      </c>
    </row>
    <row r="204" spans="1:7" ht="16" x14ac:dyDescent="0.15">
      <c r="A204" s="4" t="s">
        <v>201</v>
      </c>
      <c r="B204" s="2" t="s">
        <v>207</v>
      </c>
      <c r="C204" s="3">
        <v>99</v>
      </c>
      <c r="D204" s="10">
        <v>78</v>
      </c>
      <c r="E204" s="5">
        <f t="shared" si="6"/>
        <v>104.52000000000001</v>
      </c>
      <c r="F204" s="5">
        <v>260</v>
      </c>
      <c r="G204" s="8">
        <f t="shared" si="7"/>
        <v>0.59799999999999998</v>
      </c>
    </row>
    <row r="205" spans="1:7" ht="16" x14ac:dyDescent="0.15">
      <c r="A205" s="4" t="s">
        <v>201</v>
      </c>
      <c r="B205" s="2" t="s">
        <v>208</v>
      </c>
      <c r="C205" s="3">
        <v>99</v>
      </c>
      <c r="D205" s="10">
        <v>78</v>
      </c>
      <c r="E205" s="5">
        <f t="shared" si="6"/>
        <v>104.52000000000001</v>
      </c>
      <c r="F205" s="5">
        <v>260</v>
      </c>
      <c r="G205" s="8">
        <f t="shared" si="7"/>
        <v>0.59799999999999998</v>
      </c>
    </row>
    <row r="206" spans="1:7" ht="16" x14ac:dyDescent="0.15">
      <c r="A206" s="4" t="s">
        <v>201</v>
      </c>
      <c r="B206" s="2" t="s">
        <v>209</v>
      </c>
      <c r="C206" s="3">
        <v>100</v>
      </c>
      <c r="D206" s="10">
        <v>69</v>
      </c>
      <c r="E206" s="5">
        <f t="shared" si="6"/>
        <v>92.460000000000008</v>
      </c>
      <c r="F206" s="5">
        <v>230</v>
      </c>
      <c r="G206" s="8">
        <f t="shared" si="7"/>
        <v>0.59799999999999998</v>
      </c>
    </row>
    <row r="207" spans="1:7" ht="16" x14ac:dyDescent="0.15">
      <c r="A207" s="4" t="s">
        <v>201</v>
      </c>
      <c r="B207" s="2" t="s">
        <v>210</v>
      </c>
      <c r="C207" s="3">
        <v>100</v>
      </c>
      <c r="D207" s="10">
        <v>69</v>
      </c>
      <c r="E207" s="5">
        <f t="shared" si="6"/>
        <v>92.460000000000008</v>
      </c>
      <c r="F207" s="5">
        <v>230</v>
      </c>
      <c r="G207" s="8">
        <f t="shared" si="7"/>
        <v>0.59799999999999998</v>
      </c>
    </row>
    <row r="208" spans="1:7" ht="16" x14ac:dyDescent="0.15">
      <c r="A208" s="4" t="s">
        <v>201</v>
      </c>
      <c r="B208" s="2" t="s">
        <v>211</v>
      </c>
      <c r="C208" s="3">
        <v>101</v>
      </c>
      <c r="D208" s="10">
        <v>94</v>
      </c>
      <c r="E208" s="5">
        <f t="shared" si="6"/>
        <v>125.96000000000001</v>
      </c>
      <c r="F208" s="5">
        <v>310</v>
      </c>
      <c r="G208" s="8">
        <f t="shared" si="7"/>
        <v>0.59367741935483864</v>
      </c>
    </row>
    <row r="209" spans="1:7" ht="16" x14ac:dyDescent="0.15">
      <c r="A209" s="4" t="s">
        <v>201</v>
      </c>
      <c r="B209" s="2" t="s">
        <v>212</v>
      </c>
      <c r="C209" s="3">
        <v>101</v>
      </c>
      <c r="D209" s="10">
        <v>69</v>
      </c>
      <c r="E209" s="5">
        <f t="shared" si="6"/>
        <v>92.460000000000008</v>
      </c>
      <c r="F209" s="5">
        <v>230</v>
      </c>
      <c r="G209" s="8">
        <f t="shared" si="7"/>
        <v>0.59799999999999998</v>
      </c>
    </row>
    <row r="210" spans="1:7" ht="16" x14ac:dyDescent="0.15">
      <c r="A210" s="4" t="s">
        <v>201</v>
      </c>
      <c r="B210" s="2" t="s">
        <v>213</v>
      </c>
      <c r="C210" s="3">
        <v>101</v>
      </c>
      <c r="D210" s="10">
        <v>69</v>
      </c>
      <c r="E210" s="5">
        <f t="shared" si="6"/>
        <v>92.460000000000008</v>
      </c>
      <c r="F210" s="5">
        <v>230</v>
      </c>
      <c r="G210" s="8">
        <f t="shared" si="7"/>
        <v>0.59799999999999998</v>
      </c>
    </row>
    <row r="211" spans="1:7" ht="16" x14ac:dyDescent="0.15">
      <c r="A211" s="4" t="s">
        <v>201</v>
      </c>
      <c r="B211" s="2" t="s">
        <v>214</v>
      </c>
      <c r="C211" s="3">
        <v>103</v>
      </c>
      <c r="D211" s="10">
        <v>84</v>
      </c>
      <c r="E211" s="5">
        <f t="shared" si="6"/>
        <v>112.56</v>
      </c>
      <c r="F211" s="5">
        <v>280</v>
      </c>
      <c r="G211" s="8">
        <f t="shared" si="7"/>
        <v>0.59799999999999998</v>
      </c>
    </row>
    <row r="212" spans="1:7" ht="16" x14ac:dyDescent="0.15">
      <c r="A212" s="4" t="s">
        <v>201</v>
      </c>
      <c r="B212" s="2" t="s">
        <v>215</v>
      </c>
      <c r="C212" s="3">
        <v>103</v>
      </c>
      <c r="D212" s="10">
        <v>94</v>
      </c>
      <c r="E212" s="5">
        <f t="shared" si="6"/>
        <v>125.96000000000001</v>
      </c>
      <c r="F212" s="5">
        <v>310</v>
      </c>
      <c r="G212" s="8">
        <f t="shared" si="7"/>
        <v>0.59367741935483864</v>
      </c>
    </row>
    <row r="213" spans="1:7" ht="16" x14ac:dyDescent="0.15">
      <c r="A213" s="4" t="s">
        <v>201</v>
      </c>
      <c r="B213" s="2" t="s">
        <v>216</v>
      </c>
      <c r="C213" s="3">
        <v>103</v>
      </c>
      <c r="D213" s="10">
        <v>91</v>
      </c>
      <c r="E213" s="5">
        <f t="shared" si="6"/>
        <v>121.94000000000001</v>
      </c>
      <c r="F213" s="5">
        <v>300</v>
      </c>
      <c r="G213" s="8">
        <f t="shared" si="7"/>
        <v>0.59353333333333336</v>
      </c>
    </row>
    <row r="214" spans="1:7" ht="16" x14ac:dyDescent="0.15">
      <c r="A214" s="4" t="s">
        <v>201</v>
      </c>
      <c r="B214" s="2" t="s">
        <v>217</v>
      </c>
      <c r="C214" s="3">
        <v>103</v>
      </c>
      <c r="D214" s="10">
        <v>94</v>
      </c>
      <c r="E214" s="5">
        <f t="shared" si="6"/>
        <v>125.96000000000001</v>
      </c>
      <c r="F214" s="5">
        <v>310</v>
      </c>
      <c r="G214" s="8">
        <f t="shared" si="7"/>
        <v>0.59367741935483864</v>
      </c>
    </row>
    <row r="215" spans="1:7" ht="16" x14ac:dyDescent="0.15">
      <c r="A215" s="4" t="s">
        <v>201</v>
      </c>
      <c r="B215" s="2" t="s">
        <v>218</v>
      </c>
      <c r="C215" s="3">
        <v>104</v>
      </c>
      <c r="D215" s="10">
        <v>94</v>
      </c>
      <c r="E215" s="5">
        <f t="shared" si="6"/>
        <v>125.96000000000001</v>
      </c>
      <c r="F215" s="5">
        <v>310</v>
      </c>
      <c r="G215" s="8">
        <f t="shared" si="7"/>
        <v>0.59367741935483864</v>
      </c>
    </row>
    <row r="216" spans="1:7" ht="16" x14ac:dyDescent="0.15">
      <c r="A216" s="4" t="s">
        <v>201</v>
      </c>
      <c r="B216" s="2" t="s">
        <v>219</v>
      </c>
      <c r="C216" s="3">
        <v>104</v>
      </c>
      <c r="D216" s="10">
        <v>119</v>
      </c>
      <c r="E216" s="5">
        <f t="shared" si="6"/>
        <v>159.46</v>
      </c>
      <c r="F216" s="5">
        <v>400</v>
      </c>
      <c r="G216" s="8">
        <f t="shared" si="7"/>
        <v>0.60134999999999994</v>
      </c>
    </row>
    <row r="217" spans="1:7" ht="16" x14ac:dyDescent="0.15">
      <c r="A217" s="4" t="s">
        <v>201</v>
      </c>
      <c r="B217" s="2" t="s">
        <v>220</v>
      </c>
      <c r="C217" s="3">
        <v>105</v>
      </c>
      <c r="D217" s="10">
        <v>99</v>
      </c>
      <c r="E217" s="5">
        <f t="shared" si="6"/>
        <v>132.66</v>
      </c>
      <c r="F217" s="5">
        <v>330</v>
      </c>
      <c r="G217" s="8">
        <f t="shared" si="7"/>
        <v>0.59799999999999998</v>
      </c>
    </row>
    <row r="218" spans="1:7" ht="16" x14ac:dyDescent="0.15">
      <c r="A218" s="4" t="s">
        <v>201</v>
      </c>
      <c r="B218" s="2" t="s">
        <v>221</v>
      </c>
      <c r="C218" s="3">
        <v>105</v>
      </c>
      <c r="D218" s="10">
        <v>99</v>
      </c>
      <c r="E218" s="5">
        <f t="shared" si="6"/>
        <v>132.66</v>
      </c>
      <c r="F218" s="5">
        <v>330</v>
      </c>
      <c r="G218" s="8">
        <f t="shared" si="7"/>
        <v>0.59799999999999998</v>
      </c>
    </row>
    <row r="219" spans="1:7" ht="16" x14ac:dyDescent="0.15">
      <c r="A219" s="4" t="s">
        <v>201</v>
      </c>
      <c r="B219" s="2" t="s">
        <v>222</v>
      </c>
      <c r="C219" s="3">
        <v>105</v>
      </c>
      <c r="D219" s="10">
        <v>94</v>
      </c>
      <c r="E219" s="5">
        <f t="shared" si="6"/>
        <v>125.96000000000001</v>
      </c>
      <c r="F219" s="5">
        <v>310</v>
      </c>
      <c r="G219" s="8">
        <f t="shared" si="7"/>
        <v>0.59367741935483864</v>
      </c>
    </row>
    <row r="220" spans="1:7" ht="16" x14ac:dyDescent="0.15">
      <c r="A220" s="4" t="s">
        <v>201</v>
      </c>
      <c r="B220" s="2" t="s">
        <v>223</v>
      </c>
      <c r="C220" s="3">
        <v>106</v>
      </c>
      <c r="D220" s="10">
        <v>69</v>
      </c>
      <c r="E220" s="5">
        <f t="shared" si="6"/>
        <v>92.460000000000008</v>
      </c>
      <c r="F220" s="5">
        <v>230</v>
      </c>
      <c r="G220" s="8">
        <f t="shared" si="7"/>
        <v>0.59799999999999998</v>
      </c>
    </row>
    <row r="221" spans="1:7" ht="16" x14ac:dyDescent="0.15">
      <c r="A221" s="4" t="s">
        <v>201</v>
      </c>
      <c r="B221" s="2" t="s">
        <v>224</v>
      </c>
      <c r="C221" s="3">
        <v>106</v>
      </c>
      <c r="D221" s="10">
        <v>69</v>
      </c>
      <c r="E221" s="5">
        <f t="shared" si="6"/>
        <v>92.460000000000008</v>
      </c>
      <c r="F221" s="5">
        <v>230</v>
      </c>
      <c r="G221" s="8">
        <f t="shared" si="7"/>
        <v>0.59799999999999998</v>
      </c>
    </row>
    <row r="222" spans="1:7" ht="16" x14ac:dyDescent="0.15">
      <c r="A222" s="4" t="s">
        <v>201</v>
      </c>
      <c r="B222" s="2" t="s">
        <v>225</v>
      </c>
      <c r="C222" s="3">
        <v>107</v>
      </c>
      <c r="D222" s="10">
        <v>56</v>
      </c>
      <c r="E222" s="5">
        <f t="shared" si="6"/>
        <v>75.040000000000006</v>
      </c>
      <c r="F222" s="5">
        <v>190</v>
      </c>
      <c r="G222" s="8">
        <f t="shared" si="7"/>
        <v>0.60505263157894729</v>
      </c>
    </row>
    <row r="223" spans="1:7" ht="16" x14ac:dyDescent="0.15">
      <c r="A223" s="4" t="s">
        <v>201</v>
      </c>
      <c r="B223" s="2" t="s">
        <v>226</v>
      </c>
      <c r="C223" s="3">
        <v>107</v>
      </c>
      <c r="D223" s="10">
        <v>56</v>
      </c>
      <c r="E223" s="5">
        <f t="shared" si="6"/>
        <v>75.040000000000006</v>
      </c>
      <c r="F223" s="5">
        <v>190</v>
      </c>
      <c r="G223" s="8">
        <f t="shared" si="7"/>
        <v>0.60505263157894729</v>
      </c>
    </row>
    <row r="224" spans="1:7" ht="16" x14ac:dyDescent="0.15">
      <c r="A224" s="4" t="s">
        <v>201</v>
      </c>
      <c r="B224" s="2" t="s">
        <v>227</v>
      </c>
      <c r="C224" s="3">
        <v>107</v>
      </c>
      <c r="D224" s="10">
        <v>45</v>
      </c>
      <c r="E224" s="5">
        <f t="shared" si="6"/>
        <v>60.300000000000004</v>
      </c>
      <c r="F224" s="5">
        <v>160</v>
      </c>
      <c r="G224" s="8">
        <f t="shared" si="7"/>
        <v>0.62312499999999993</v>
      </c>
    </row>
    <row r="225" spans="1:7" ht="16" x14ac:dyDescent="0.15">
      <c r="A225" s="4" t="s">
        <v>201</v>
      </c>
      <c r="B225" s="2" t="s">
        <v>228</v>
      </c>
      <c r="C225" s="3">
        <v>107</v>
      </c>
      <c r="D225" s="10">
        <v>45</v>
      </c>
      <c r="E225" s="5">
        <f t="shared" si="6"/>
        <v>60.300000000000004</v>
      </c>
      <c r="F225" s="5">
        <v>160</v>
      </c>
      <c r="G225" s="8">
        <f t="shared" si="7"/>
        <v>0.62312499999999993</v>
      </c>
    </row>
    <row r="226" spans="1:7" ht="16" x14ac:dyDescent="0.15">
      <c r="A226" s="4" t="s">
        <v>201</v>
      </c>
      <c r="B226" s="2" t="s">
        <v>229</v>
      </c>
      <c r="C226" s="6">
        <v>107</v>
      </c>
      <c r="D226" s="10">
        <v>49</v>
      </c>
      <c r="E226" s="5">
        <f t="shared" si="6"/>
        <v>65.660000000000011</v>
      </c>
      <c r="F226" s="5">
        <v>170</v>
      </c>
      <c r="G226" s="8">
        <f t="shared" si="7"/>
        <v>0.61376470588235288</v>
      </c>
    </row>
    <row r="227" spans="1:7" ht="16" x14ac:dyDescent="0.15">
      <c r="A227" s="4" t="s">
        <v>201</v>
      </c>
      <c r="B227" s="2" t="s">
        <v>230</v>
      </c>
      <c r="C227" s="3">
        <v>108</v>
      </c>
      <c r="D227" s="10">
        <v>87</v>
      </c>
      <c r="E227" s="5">
        <f t="shared" si="6"/>
        <v>116.58000000000001</v>
      </c>
      <c r="F227" s="5">
        <v>290</v>
      </c>
      <c r="G227" s="8">
        <f t="shared" si="7"/>
        <v>0.59799999999999998</v>
      </c>
    </row>
    <row r="228" spans="1:7" ht="16" x14ac:dyDescent="0.15">
      <c r="A228" s="4" t="s">
        <v>201</v>
      </c>
      <c r="B228" s="2" t="s">
        <v>231</v>
      </c>
      <c r="C228" s="3">
        <v>108</v>
      </c>
      <c r="D228" s="10">
        <v>94</v>
      </c>
      <c r="E228" s="5">
        <f t="shared" si="6"/>
        <v>125.96000000000001</v>
      </c>
      <c r="F228" s="5">
        <v>310</v>
      </c>
      <c r="G228" s="8">
        <f t="shared" si="7"/>
        <v>0.59367741935483864</v>
      </c>
    </row>
    <row r="229" spans="1:7" ht="16" x14ac:dyDescent="0.15">
      <c r="A229" s="4" t="s">
        <v>201</v>
      </c>
      <c r="B229" s="2" t="s">
        <v>232</v>
      </c>
      <c r="C229" s="3">
        <v>108</v>
      </c>
      <c r="D229" s="10">
        <v>56</v>
      </c>
      <c r="E229" s="5">
        <f t="shared" si="6"/>
        <v>75.040000000000006</v>
      </c>
      <c r="F229" s="5">
        <v>190</v>
      </c>
      <c r="G229" s="8">
        <f t="shared" si="7"/>
        <v>0.60505263157894729</v>
      </c>
    </row>
    <row r="230" spans="1:7" ht="16" x14ac:dyDescent="0.15">
      <c r="A230" s="4" t="s">
        <v>201</v>
      </c>
      <c r="B230" s="2" t="s">
        <v>233</v>
      </c>
      <c r="C230" s="3">
        <v>108</v>
      </c>
      <c r="D230" s="10">
        <v>56</v>
      </c>
      <c r="E230" s="5">
        <f t="shared" si="6"/>
        <v>75.040000000000006</v>
      </c>
      <c r="F230" s="5">
        <v>190</v>
      </c>
      <c r="G230" s="8">
        <f t="shared" si="7"/>
        <v>0.60505263157894729</v>
      </c>
    </row>
    <row r="231" spans="1:7" ht="16" x14ac:dyDescent="0.15">
      <c r="A231" s="4" t="s">
        <v>201</v>
      </c>
      <c r="B231" s="2" t="s">
        <v>234</v>
      </c>
      <c r="C231" s="3">
        <v>109</v>
      </c>
      <c r="D231" s="10">
        <v>59</v>
      </c>
      <c r="E231" s="5">
        <f t="shared" si="6"/>
        <v>79.06</v>
      </c>
      <c r="F231" s="5">
        <v>200</v>
      </c>
      <c r="G231" s="8">
        <f t="shared" si="7"/>
        <v>0.60470000000000002</v>
      </c>
    </row>
    <row r="232" spans="1:7" ht="16" x14ac:dyDescent="0.15">
      <c r="A232" s="4" t="s">
        <v>201</v>
      </c>
      <c r="B232" s="2" t="s">
        <v>235</v>
      </c>
      <c r="C232" s="3">
        <v>109</v>
      </c>
      <c r="D232" s="10">
        <v>74</v>
      </c>
      <c r="E232" s="5">
        <f t="shared" si="6"/>
        <v>99.160000000000011</v>
      </c>
      <c r="F232" s="5">
        <v>250</v>
      </c>
      <c r="G232" s="8">
        <f t="shared" si="7"/>
        <v>0.6033599999999999</v>
      </c>
    </row>
    <row r="233" spans="1:7" ht="16" x14ac:dyDescent="0.15">
      <c r="A233" s="4" t="s">
        <v>201</v>
      </c>
      <c r="B233" s="2" t="s">
        <v>236</v>
      </c>
      <c r="C233" s="3">
        <v>109</v>
      </c>
      <c r="D233" s="10">
        <v>66</v>
      </c>
      <c r="E233" s="5">
        <f t="shared" si="6"/>
        <v>88.440000000000012</v>
      </c>
      <c r="F233" s="5">
        <v>220</v>
      </c>
      <c r="G233" s="8">
        <f t="shared" si="7"/>
        <v>0.59799999999999998</v>
      </c>
    </row>
    <row r="234" spans="1:7" ht="16" x14ac:dyDescent="0.15">
      <c r="A234" s="4" t="s">
        <v>201</v>
      </c>
      <c r="B234" s="2" t="s">
        <v>237</v>
      </c>
      <c r="C234" s="3">
        <v>110</v>
      </c>
      <c r="D234" s="10">
        <v>62</v>
      </c>
      <c r="E234" s="5">
        <f t="shared" si="6"/>
        <v>83.08</v>
      </c>
      <c r="F234" s="5">
        <v>210</v>
      </c>
      <c r="G234" s="8">
        <f t="shared" si="7"/>
        <v>0.60438095238095235</v>
      </c>
    </row>
    <row r="235" spans="1:7" ht="16" x14ac:dyDescent="0.15">
      <c r="A235" s="4" t="s">
        <v>201</v>
      </c>
      <c r="B235" s="2" t="s">
        <v>238</v>
      </c>
      <c r="C235" s="3">
        <v>110</v>
      </c>
      <c r="D235" s="10">
        <v>56</v>
      </c>
      <c r="E235" s="5">
        <f t="shared" si="6"/>
        <v>75.040000000000006</v>
      </c>
      <c r="F235" s="5">
        <v>190</v>
      </c>
      <c r="G235" s="8">
        <f t="shared" si="7"/>
        <v>0.60505263157894729</v>
      </c>
    </row>
    <row r="236" spans="1:7" ht="16" x14ac:dyDescent="0.15">
      <c r="A236" s="4" t="s">
        <v>201</v>
      </c>
      <c r="B236" s="2" t="s">
        <v>239</v>
      </c>
      <c r="C236" s="3">
        <v>111</v>
      </c>
      <c r="D236" s="10">
        <v>56</v>
      </c>
      <c r="E236" s="5">
        <f t="shared" si="6"/>
        <v>75.040000000000006</v>
      </c>
      <c r="F236" s="5">
        <v>190</v>
      </c>
      <c r="G236" s="8">
        <f t="shared" si="7"/>
        <v>0.60505263157894729</v>
      </c>
    </row>
    <row r="237" spans="1:7" ht="16" x14ac:dyDescent="0.15">
      <c r="A237" s="4" t="s">
        <v>201</v>
      </c>
      <c r="B237" s="2" t="s">
        <v>240</v>
      </c>
      <c r="C237" s="3">
        <v>111</v>
      </c>
      <c r="D237" s="10">
        <v>56</v>
      </c>
      <c r="E237" s="5">
        <f t="shared" si="6"/>
        <v>75.040000000000006</v>
      </c>
      <c r="F237" s="5">
        <v>190</v>
      </c>
      <c r="G237" s="8">
        <f t="shared" si="7"/>
        <v>0.60505263157894729</v>
      </c>
    </row>
    <row r="238" spans="1:7" ht="16" x14ac:dyDescent="0.15">
      <c r="A238" s="4" t="s">
        <v>201</v>
      </c>
      <c r="B238" s="2" t="s">
        <v>241</v>
      </c>
      <c r="C238" s="3">
        <v>111</v>
      </c>
      <c r="D238" s="10">
        <v>66</v>
      </c>
      <c r="E238" s="5">
        <f t="shared" si="6"/>
        <v>88.440000000000012</v>
      </c>
      <c r="F238" s="5">
        <v>220</v>
      </c>
      <c r="G238" s="8">
        <f t="shared" si="7"/>
        <v>0.59799999999999998</v>
      </c>
    </row>
    <row r="239" spans="1:7" ht="16" x14ac:dyDescent="0.15">
      <c r="A239" s="4" t="s">
        <v>201</v>
      </c>
      <c r="B239" s="2" t="s">
        <v>242</v>
      </c>
      <c r="C239" s="3">
        <v>112</v>
      </c>
      <c r="D239" s="10">
        <v>49</v>
      </c>
      <c r="E239" s="5">
        <f t="shared" si="6"/>
        <v>65.660000000000011</v>
      </c>
      <c r="F239" s="5">
        <v>160</v>
      </c>
      <c r="G239" s="8">
        <f t="shared" si="7"/>
        <v>0.58962499999999995</v>
      </c>
    </row>
    <row r="240" spans="1:7" ht="16" x14ac:dyDescent="0.15">
      <c r="A240" s="4" t="s">
        <v>201</v>
      </c>
      <c r="B240" s="2" t="s">
        <v>243</v>
      </c>
      <c r="C240" s="3">
        <v>112</v>
      </c>
      <c r="D240" s="10">
        <v>56</v>
      </c>
      <c r="E240" s="5">
        <f t="shared" si="6"/>
        <v>75.040000000000006</v>
      </c>
      <c r="F240" s="5">
        <v>190</v>
      </c>
      <c r="G240" s="8">
        <f t="shared" si="7"/>
        <v>0.60505263157894729</v>
      </c>
    </row>
    <row r="241" spans="1:7" ht="16" x14ac:dyDescent="0.15">
      <c r="A241" s="4" t="s">
        <v>201</v>
      </c>
      <c r="B241" s="2" t="s">
        <v>244</v>
      </c>
      <c r="C241" s="3">
        <v>112</v>
      </c>
      <c r="D241" s="10">
        <v>81</v>
      </c>
      <c r="E241" s="5">
        <f t="shared" si="6"/>
        <v>108.54</v>
      </c>
      <c r="F241" s="5">
        <v>270</v>
      </c>
      <c r="G241" s="8">
        <f t="shared" si="7"/>
        <v>0.59799999999999998</v>
      </c>
    </row>
    <row r="242" spans="1:7" ht="16" x14ac:dyDescent="0.15">
      <c r="A242" s="4" t="s">
        <v>201</v>
      </c>
      <c r="B242" s="2" t="s">
        <v>245</v>
      </c>
      <c r="C242" s="3">
        <v>113</v>
      </c>
      <c r="D242" s="10">
        <v>60</v>
      </c>
      <c r="E242" s="5">
        <f t="shared" si="6"/>
        <v>80.400000000000006</v>
      </c>
      <c r="F242" s="5">
        <v>200</v>
      </c>
      <c r="G242" s="8">
        <f t="shared" si="7"/>
        <v>0.59799999999999998</v>
      </c>
    </row>
    <row r="243" spans="1:7" ht="16" x14ac:dyDescent="0.15">
      <c r="A243" s="4" t="s">
        <v>201</v>
      </c>
      <c r="B243" s="2" t="s">
        <v>246</v>
      </c>
      <c r="C243" s="3">
        <v>113</v>
      </c>
      <c r="D243" s="10">
        <v>60</v>
      </c>
      <c r="E243" s="5">
        <f t="shared" si="6"/>
        <v>80.400000000000006</v>
      </c>
      <c r="F243" s="5">
        <v>200</v>
      </c>
      <c r="G243" s="8">
        <f t="shared" si="7"/>
        <v>0.59799999999999998</v>
      </c>
    </row>
    <row r="244" spans="1:7" ht="16" x14ac:dyDescent="0.15">
      <c r="A244" s="4" t="s">
        <v>201</v>
      </c>
      <c r="B244" s="2" t="s">
        <v>247</v>
      </c>
      <c r="C244" s="3">
        <v>114</v>
      </c>
      <c r="D244" s="10">
        <v>56</v>
      </c>
      <c r="E244" s="5">
        <f t="shared" si="6"/>
        <v>75.040000000000006</v>
      </c>
      <c r="F244" s="5">
        <v>190</v>
      </c>
      <c r="G244" s="8">
        <f t="shared" si="7"/>
        <v>0.60505263157894729</v>
      </c>
    </row>
    <row r="245" spans="1:7" ht="16" x14ac:dyDescent="0.15">
      <c r="A245" s="4" t="s">
        <v>201</v>
      </c>
      <c r="B245" s="2" t="s">
        <v>248</v>
      </c>
      <c r="C245" s="3">
        <v>114</v>
      </c>
      <c r="D245" s="10">
        <v>69</v>
      </c>
      <c r="E245" s="5">
        <f t="shared" si="6"/>
        <v>92.460000000000008</v>
      </c>
      <c r="F245" s="5">
        <v>230</v>
      </c>
      <c r="G245" s="8">
        <f t="shared" si="7"/>
        <v>0.59799999999999998</v>
      </c>
    </row>
    <row r="246" spans="1:7" ht="16" x14ac:dyDescent="0.15">
      <c r="A246" s="4" t="s">
        <v>201</v>
      </c>
      <c r="B246" s="2" t="s">
        <v>249</v>
      </c>
      <c r="C246" s="3">
        <v>115</v>
      </c>
      <c r="D246" s="10">
        <v>59</v>
      </c>
      <c r="E246" s="5">
        <f t="shared" si="6"/>
        <v>79.06</v>
      </c>
      <c r="F246" s="5">
        <v>200</v>
      </c>
      <c r="G246" s="8">
        <f t="shared" si="7"/>
        <v>0.60470000000000002</v>
      </c>
    </row>
    <row r="247" spans="1:7" ht="16" x14ac:dyDescent="0.15">
      <c r="A247" s="4" t="s">
        <v>201</v>
      </c>
      <c r="B247" s="2" t="s">
        <v>250</v>
      </c>
      <c r="C247" s="3">
        <v>115</v>
      </c>
      <c r="D247" s="10">
        <v>66</v>
      </c>
      <c r="E247" s="5">
        <f t="shared" si="6"/>
        <v>88.440000000000012</v>
      </c>
      <c r="F247" s="5">
        <v>220</v>
      </c>
      <c r="G247" s="8">
        <f t="shared" si="7"/>
        <v>0.59799999999999998</v>
      </c>
    </row>
    <row r="248" spans="1:7" ht="16" x14ac:dyDescent="0.15">
      <c r="A248" s="4" t="s">
        <v>201</v>
      </c>
      <c r="B248" s="2" t="s">
        <v>251</v>
      </c>
      <c r="C248" s="3">
        <v>115</v>
      </c>
      <c r="D248" s="10">
        <v>56</v>
      </c>
      <c r="E248" s="5">
        <f t="shared" si="6"/>
        <v>75.040000000000006</v>
      </c>
      <c r="F248" s="5">
        <v>190</v>
      </c>
      <c r="G248" s="8">
        <f t="shared" si="7"/>
        <v>0.60505263157894729</v>
      </c>
    </row>
    <row r="249" spans="1:7" ht="16" x14ac:dyDescent="0.15">
      <c r="A249" s="4" t="s">
        <v>201</v>
      </c>
      <c r="B249" s="2" t="s">
        <v>252</v>
      </c>
      <c r="C249" s="3">
        <v>115</v>
      </c>
      <c r="D249" s="10">
        <v>69</v>
      </c>
      <c r="E249" s="5">
        <f t="shared" si="6"/>
        <v>92.460000000000008</v>
      </c>
      <c r="F249" s="5">
        <v>230</v>
      </c>
      <c r="G249" s="8">
        <f t="shared" si="7"/>
        <v>0.59799999999999998</v>
      </c>
    </row>
    <row r="250" spans="1:7" ht="16" x14ac:dyDescent="0.15">
      <c r="A250" s="4" t="s">
        <v>201</v>
      </c>
      <c r="B250" s="2" t="s">
        <v>253</v>
      </c>
      <c r="C250" s="3">
        <v>116</v>
      </c>
      <c r="D250" s="10">
        <v>45</v>
      </c>
      <c r="E250" s="5">
        <f t="shared" si="6"/>
        <v>60.300000000000004</v>
      </c>
      <c r="F250" s="5">
        <v>150</v>
      </c>
      <c r="G250" s="8">
        <f t="shared" si="7"/>
        <v>0.59799999999999998</v>
      </c>
    </row>
    <row r="251" spans="1:7" ht="16" x14ac:dyDescent="0.15">
      <c r="A251" s="4" t="s">
        <v>201</v>
      </c>
      <c r="B251" s="2" t="s">
        <v>254</v>
      </c>
      <c r="C251" s="3">
        <v>117</v>
      </c>
      <c r="D251" s="10">
        <v>49</v>
      </c>
      <c r="E251" s="5">
        <f t="shared" si="6"/>
        <v>65.660000000000011</v>
      </c>
      <c r="F251" s="5">
        <v>160</v>
      </c>
      <c r="G251" s="8">
        <f t="shared" si="7"/>
        <v>0.58962499999999995</v>
      </c>
    </row>
    <row r="252" spans="1:7" ht="16" x14ac:dyDescent="0.15">
      <c r="A252" s="4" t="s">
        <v>201</v>
      </c>
      <c r="B252" s="2" t="s">
        <v>255</v>
      </c>
      <c r="C252" s="3">
        <v>117</v>
      </c>
      <c r="D252" s="10">
        <v>59</v>
      </c>
      <c r="E252" s="5">
        <f t="shared" si="6"/>
        <v>79.06</v>
      </c>
      <c r="F252" s="5">
        <v>200</v>
      </c>
      <c r="G252" s="8">
        <f t="shared" si="7"/>
        <v>0.60470000000000002</v>
      </c>
    </row>
    <row r="253" spans="1:7" ht="16" x14ac:dyDescent="0.15">
      <c r="A253" s="4" t="s">
        <v>201</v>
      </c>
      <c r="B253" s="2" t="s">
        <v>256</v>
      </c>
      <c r="C253" s="3">
        <v>118</v>
      </c>
      <c r="D253" s="10">
        <v>45</v>
      </c>
      <c r="E253" s="5">
        <f t="shared" si="6"/>
        <v>60.300000000000004</v>
      </c>
      <c r="F253" s="5">
        <v>150</v>
      </c>
      <c r="G253" s="8">
        <f t="shared" si="7"/>
        <v>0.59799999999999998</v>
      </c>
    </row>
    <row r="254" spans="1:7" ht="16" x14ac:dyDescent="0.15">
      <c r="A254" s="4" t="s">
        <v>201</v>
      </c>
      <c r="B254" s="2" t="s">
        <v>257</v>
      </c>
      <c r="C254" s="3">
        <v>119</v>
      </c>
      <c r="D254" s="10">
        <v>45</v>
      </c>
      <c r="E254" s="5">
        <f t="shared" si="6"/>
        <v>60.300000000000004</v>
      </c>
      <c r="F254" s="5">
        <v>150</v>
      </c>
      <c r="G254" s="8">
        <f t="shared" si="7"/>
        <v>0.59799999999999998</v>
      </c>
    </row>
    <row r="255" spans="1:7" ht="16" x14ac:dyDescent="0.15">
      <c r="A255" s="4" t="s">
        <v>201</v>
      </c>
      <c r="B255" s="2" t="s">
        <v>258</v>
      </c>
      <c r="C255" s="3">
        <v>120</v>
      </c>
      <c r="D255" s="10">
        <v>45</v>
      </c>
      <c r="E255" s="5">
        <f t="shared" si="6"/>
        <v>60.300000000000004</v>
      </c>
      <c r="F255" s="5">
        <v>150</v>
      </c>
      <c r="G255" s="8">
        <f t="shared" si="7"/>
        <v>0.59799999999999998</v>
      </c>
    </row>
    <row r="256" spans="1:7" ht="16" x14ac:dyDescent="0.15">
      <c r="A256" s="4" t="s">
        <v>201</v>
      </c>
      <c r="B256" s="2" t="s">
        <v>259</v>
      </c>
      <c r="C256" s="3">
        <v>120</v>
      </c>
      <c r="D256" s="10">
        <v>45</v>
      </c>
      <c r="E256" s="5">
        <f t="shared" si="6"/>
        <v>60.300000000000004</v>
      </c>
      <c r="F256" s="5">
        <v>160</v>
      </c>
      <c r="G256" s="8">
        <f t="shared" si="7"/>
        <v>0.62312499999999993</v>
      </c>
    </row>
    <row r="257" spans="1:7" ht="16" x14ac:dyDescent="0.15">
      <c r="A257" s="4" t="s">
        <v>201</v>
      </c>
      <c r="B257" s="2" t="s">
        <v>260</v>
      </c>
      <c r="C257" s="3">
        <v>120</v>
      </c>
      <c r="D257" s="10">
        <v>45</v>
      </c>
      <c r="E257" s="5">
        <f t="shared" si="6"/>
        <v>60.300000000000004</v>
      </c>
      <c r="F257" s="5">
        <v>160</v>
      </c>
      <c r="G257" s="8">
        <f t="shared" si="7"/>
        <v>0.62312499999999993</v>
      </c>
    </row>
    <row r="258" spans="1:7" ht="16" x14ac:dyDescent="0.15">
      <c r="A258" s="4" t="s">
        <v>201</v>
      </c>
      <c r="B258" s="2" t="s">
        <v>261</v>
      </c>
      <c r="C258" s="3">
        <v>122</v>
      </c>
      <c r="D258" s="10">
        <v>45</v>
      </c>
      <c r="E258" s="5">
        <f t="shared" si="6"/>
        <v>60.300000000000004</v>
      </c>
      <c r="F258" s="5">
        <v>160</v>
      </c>
      <c r="G258" s="8">
        <f t="shared" si="7"/>
        <v>0.62312499999999993</v>
      </c>
    </row>
    <row r="259" spans="1:7" ht="16" x14ac:dyDescent="0.15">
      <c r="A259" s="4" t="s">
        <v>201</v>
      </c>
      <c r="B259" s="2" t="s">
        <v>262</v>
      </c>
      <c r="C259" s="3">
        <v>122</v>
      </c>
      <c r="D259" s="10">
        <v>50</v>
      </c>
      <c r="E259" s="5">
        <f t="shared" si="6"/>
        <v>67</v>
      </c>
      <c r="F259" s="5">
        <v>180</v>
      </c>
      <c r="G259" s="8">
        <f t="shared" si="7"/>
        <v>0.62777777777777777</v>
      </c>
    </row>
    <row r="260" spans="1:7" ht="16" x14ac:dyDescent="0.15">
      <c r="A260" s="4" t="s">
        <v>201</v>
      </c>
      <c r="B260" s="2" t="s">
        <v>263</v>
      </c>
      <c r="C260" s="3">
        <v>123</v>
      </c>
      <c r="D260" s="10">
        <v>45</v>
      </c>
      <c r="E260" s="5">
        <f t="shared" si="6"/>
        <v>60.300000000000004</v>
      </c>
      <c r="F260" s="5">
        <v>150</v>
      </c>
      <c r="G260" s="8">
        <f t="shared" si="7"/>
        <v>0.59799999999999998</v>
      </c>
    </row>
    <row r="261" spans="1:7" ht="16" x14ac:dyDescent="0.15">
      <c r="A261" s="4" t="s">
        <v>201</v>
      </c>
      <c r="B261" s="2" t="s">
        <v>264</v>
      </c>
      <c r="C261" s="3">
        <v>123</v>
      </c>
      <c r="D261" s="10">
        <v>65</v>
      </c>
      <c r="E261" s="5">
        <f t="shared" si="6"/>
        <v>87.100000000000009</v>
      </c>
      <c r="F261" s="5">
        <v>230</v>
      </c>
      <c r="G261" s="8">
        <f t="shared" si="7"/>
        <v>0.6213043478260869</v>
      </c>
    </row>
    <row r="262" spans="1:7" ht="16" x14ac:dyDescent="0.15">
      <c r="A262" s="4" t="s">
        <v>201</v>
      </c>
      <c r="B262" s="2" t="s">
        <v>265</v>
      </c>
      <c r="C262" s="3">
        <v>124</v>
      </c>
      <c r="D262" s="10">
        <v>49</v>
      </c>
      <c r="E262" s="5">
        <f t="shared" si="6"/>
        <v>65.660000000000011</v>
      </c>
      <c r="F262" s="5">
        <v>160</v>
      </c>
      <c r="G262" s="8">
        <f t="shared" si="7"/>
        <v>0.58962499999999995</v>
      </c>
    </row>
    <row r="263" spans="1:7" ht="16" x14ac:dyDescent="0.15">
      <c r="A263" s="4" t="s">
        <v>201</v>
      </c>
      <c r="B263" s="2" t="s">
        <v>266</v>
      </c>
      <c r="C263" s="3">
        <v>124</v>
      </c>
      <c r="D263" s="10">
        <v>45</v>
      </c>
      <c r="E263" s="5">
        <f t="shared" ref="E263:E326" si="8">D263*1.34</f>
        <v>60.300000000000004</v>
      </c>
      <c r="F263" s="5">
        <v>150</v>
      </c>
      <c r="G263" s="8">
        <f t="shared" ref="G263:G326" si="9">(F263-E263)/F263</f>
        <v>0.59799999999999998</v>
      </c>
    </row>
    <row r="264" spans="1:7" ht="16" x14ac:dyDescent="0.15">
      <c r="A264" s="4" t="s">
        <v>201</v>
      </c>
      <c r="B264" s="2" t="s">
        <v>267</v>
      </c>
      <c r="C264" s="3">
        <v>124</v>
      </c>
      <c r="D264" s="10">
        <v>47</v>
      </c>
      <c r="E264" s="5">
        <f t="shared" si="8"/>
        <v>62.980000000000004</v>
      </c>
      <c r="F264" s="5">
        <v>160</v>
      </c>
      <c r="G264" s="8">
        <f t="shared" si="9"/>
        <v>0.606375</v>
      </c>
    </row>
    <row r="265" spans="1:7" ht="16" x14ac:dyDescent="0.15">
      <c r="A265" s="4" t="s">
        <v>201</v>
      </c>
      <c r="B265" s="2" t="s">
        <v>268</v>
      </c>
      <c r="C265" s="3">
        <v>125</v>
      </c>
      <c r="D265" s="10">
        <v>41</v>
      </c>
      <c r="E265" s="5">
        <f t="shared" si="8"/>
        <v>54.940000000000005</v>
      </c>
      <c r="F265" s="5">
        <v>140</v>
      </c>
      <c r="G265" s="8">
        <f t="shared" si="9"/>
        <v>0.60757142857142854</v>
      </c>
    </row>
    <row r="266" spans="1:7" ht="16" x14ac:dyDescent="0.15">
      <c r="A266" s="4" t="s">
        <v>201</v>
      </c>
      <c r="B266" s="2" t="s">
        <v>269</v>
      </c>
      <c r="C266" s="3">
        <v>125</v>
      </c>
      <c r="D266" s="10">
        <v>41</v>
      </c>
      <c r="E266" s="5">
        <f t="shared" si="8"/>
        <v>54.940000000000005</v>
      </c>
      <c r="F266" s="5">
        <v>140</v>
      </c>
      <c r="G266" s="8">
        <f t="shared" si="9"/>
        <v>0.60757142857142854</v>
      </c>
    </row>
    <row r="267" spans="1:7" ht="16" x14ac:dyDescent="0.15">
      <c r="A267" s="4" t="s">
        <v>201</v>
      </c>
      <c r="B267" s="2" t="s">
        <v>270</v>
      </c>
      <c r="C267" s="3">
        <v>126</v>
      </c>
      <c r="D267" s="10">
        <v>41</v>
      </c>
      <c r="E267" s="5">
        <f t="shared" si="8"/>
        <v>54.940000000000005</v>
      </c>
      <c r="F267" s="5">
        <v>140</v>
      </c>
      <c r="G267" s="8">
        <f t="shared" si="9"/>
        <v>0.60757142857142854</v>
      </c>
    </row>
    <row r="268" spans="1:7" ht="16" x14ac:dyDescent="0.15">
      <c r="A268" s="4" t="s">
        <v>201</v>
      </c>
      <c r="B268" s="2" t="s">
        <v>271</v>
      </c>
      <c r="C268" s="3">
        <v>127</v>
      </c>
      <c r="D268" s="10">
        <v>41</v>
      </c>
      <c r="E268" s="5">
        <f t="shared" si="8"/>
        <v>54.940000000000005</v>
      </c>
      <c r="F268" s="5">
        <v>140</v>
      </c>
      <c r="G268" s="8">
        <f t="shared" si="9"/>
        <v>0.60757142857142854</v>
      </c>
    </row>
    <row r="269" spans="1:7" ht="16" x14ac:dyDescent="0.15">
      <c r="A269" s="4" t="s">
        <v>201</v>
      </c>
      <c r="B269" s="2" t="s">
        <v>272</v>
      </c>
      <c r="C269" s="3">
        <v>127</v>
      </c>
      <c r="D269" s="10">
        <v>41</v>
      </c>
      <c r="E269" s="5">
        <f t="shared" si="8"/>
        <v>54.940000000000005</v>
      </c>
      <c r="F269" s="5">
        <v>140</v>
      </c>
      <c r="G269" s="8">
        <f t="shared" si="9"/>
        <v>0.60757142857142854</v>
      </c>
    </row>
    <row r="270" spans="1:7" ht="16" x14ac:dyDescent="0.15">
      <c r="A270" s="4" t="s">
        <v>201</v>
      </c>
      <c r="B270" s="2" t="s">
        <v>273</v>
      </c>
      <c r="C270" s="3">
        <v>128</v>
      </c>
      <c r="D270" s="10">
        <v>37</v>
      </c>
      <c r="E270" s="5">
        <f t="shared" si="8"/>
        <v>49.580000000000005</v>
      </c>
      <c r="F270" s="5">
        <v>120</v>
      </c>
      <c r="G270" s="8">
        <f t="shared" si="9"/>
        <v>0.58683333333333321</v>
      </c>
    </row>
    <row r="271" spans="1:7" ht="16" x14ac:dyDescent="0.15">
      <c r="A271" s="4" t="s">
        <v>201</v>
      </c>
      <c r="B271" s="2" t="s">
        <v>274</v>
      </c>
      <c r="C271" s="3">
        <v>128</v>
      </c>
      <c r="D271" s="10">
        <v>49</v>
      </c>
      <c r="E271" s="5">
        <f t="shared" si="8"/>
        <v>65.660000000000011</v>
      </c>
      <c r="F271" s="5">
        <v>160</v>
      </c>
      <c r="G271" s="8">
        <f t="shared" si="9"/>
        <v>0.58962499999999995</v>
      </c>
    </row>
    <row r="272" spans="1:7" ht="16" x14ac:dyDescent="0.15">
      <c r="A272" s="4" t="s">
        <v>201</v>
      </c>
      <c r="B272" s="2" t="s">
        <v>275</v>
      </c>
      <c r="C272" s="3">
        <v>129</v>
      </c>
      <c r="D272" s="10">
        <v>49</v>
      </c>
      <c r="E272" s="5">
        <f t="shared" si="8"/>
        <v>65.660000000000011</v>
      </c>
      <c r="F272" s="5">
        <v>160</v>
      </c>
      <c r="G272" s="8">
        <f t="shared" si="9"/>
        <v>0.58962499999999995</v>
      </c>
    </row>
    <row r="273" spans="1:7" ht="16" x14ac:dyDescent="0.15">
      <c r="A273" s="4" t="s">
        <v>201</v>
      </c>
      <c r="B273" s="2" t="s">
        <v>276</v>
      </c>
      <c r="C273" s="3">
        <v>131</v>
      </c>
      <c r="D273" s="10">
        <v>53</v>
      </c>
      <c r="E273" s="5">
        <f t="shared" si="8"/>
        <v>71.02000000000001</v>
      </c>
      <c r="F273" s="5">
        <v>180</v>
      </c>
      <c r="G273" s="8">
        <f t="shared" si="9"/>
        <v>0.60544444444444434</v>
      </c>
    </row>
    <row r="274" spans="1:7" ht="16" x14ac:dyDescent="0.15">
      <c r="A274" s="4" t="s">
        <v>201</v>
      </c>
      <c r="B274" s="2" t="s">
        <v>277</v>
      </c>
      <c r="C274" s="3">
        <v>131</v>
      </c>
      <c r="D274" s="10">
        <v>53</v>
      </c>
      <c r="E274" s="5">
        <f t="shared" si="8"/>
        <v>71.02000000000001</v>
      </c>
      <c r="F274" s="5">
        <v>180</v>
      </c>
      <c r="G274" s="8">
        <f t="shared" si="9"/>
        <v>0.60544444444444434</v>
      </c>
    </row>
    <row r="275" spans="1:7" ht="16" x14ac:dyDescent="0.15">
      <c r="A275" s="4" t="s">
        <v>201</v>
      </c>
      <c r="B275" s="2" t="s">
        <v>278</v>
      </c>
      <c r="C275" s="3">
        <v>132</v>
      </c>
      <c r="D275" s="10">
        <v>49</v>
      </c>
      <c r="E275" s="5">
        <f t="shared" si="8"/>
        <v>65.660000000000011</v>
      </c>
      <c r="F275" s="5">
        <v>160</v>
      </c>
      <c r="G275" s="8">
        <f t="shared" si="9"/>
        <v>0.58962499999999995</v>
      </c>
    </row>
    <row r="276" spans="1:7" ht="16" x14ac:dyDescent="0.15">
      <c r="A276" s="4" t="s">
        <v>201</v>
      </c>
      <c r="B276" s="2" t="s">
        <v>279</v>
      </c>
      <c r="C276" s="3">
        <v>132</v>
      </c>
      <c r="D276" s="10">
        <v>49</v>
      </c>
      <c r="E276" s="5">
        <f t="shared" si="8"/>
        <v>65.660000000000011</v>
      </c>
      <c r="F276" s="5">
        <v>160</v>
      </c>
      <c r="G276" s="8">
        <f t="shared" si="9"/>
        <v>0.58962499999999995</v>
      </c>
    </row>
    <row r="277" spans="1:7" ht="16" x14ac:dyDescent="0.15">
      <c r="A277" s="4" t="s">
        <v>201</v>
      </c>
      <c r="B277" s="2" t="s">
        <v>280</v>
      </c>
      <c r="C277" s="3">
        <v>133</v>
      </c>
      <c r="D277" s="10">
        <v>44</v>
      </c>
      <c r="E277" s="5">
        <f t="shared" si="8"/>
        <v>58.96</v>
      </c>
      <c r="F277" s="5">
        <v>150</v>
      </c>
      <c r="G277" s="8">
        <f t="shared" si="9"/>
        <v>0.60693333333333332</v>
      </c>
    </row>
    <row r="278" spans="1:7" ht="16" x14ac:dyDescent="0.15">
      <c r="A278" s="4" t="s">
        <v>201</v>
      </c>
      <c r="B278" s="2" t="s">
        <v>281</v>
      </c>
      <c r="C278" s="3">
        <v>133</v>
      </c>
      <c r="D278" s="10">
        <v>56</v>
      </c>
      <c r="E278" s="5">
        <f t="shared" si="8"/>
        <v>75.040000000000006</v>
      </c>
      <c r="F278" s="5">
        <v>190</v>
      </c>
      <c r="G278" s="8">
        <f t="shared" si="9"/>
        <v>0.60505263157894729</v>
      </c>
    </row>
    <row r="279" spans="1:7" ht="16" x14ac:dyDescent="0.15">
      <c r="A279" s="4" t="s">
        <v>201</v>
      </c>
      <c r="B279" s="2" t="s">
        <v>282</v>
      </c>
      <c r="C279" s="3">
        <v>133</v>
      </c>
      <c r="D279" s="10">
        <v>49</v>
      </c>
      <c r="E279" s="5">
        <f t="shared" si="8"/>
        <v>65.660000000000011</v>
      </c>
      <c r="F279" s="5">
        <v>160</v>
      </c>
      <c r="G279" s="8">
        <f t="shared" si="9"/>
        <v>0.58962499999999995</v>
      </c>
    </row>
    <row r="280" spans="1:7" ht="16" x14ac:dyDescent="0.15">
      <c r="A280" s="4" t="s">
        <v>201</v>
      </c>
      <c r="B280" s="2" t="s">
        <v>283</v>
      </c>
      <c r="C280" s="3">
        <v>134</v>
      </c>
      <c r="D280" s="10">
        <v>49</v>
      </c>
      <c r="E280" s="5">
        <f t="shared" si="8"/>
        <v>65.660000000000011</v>
      </c>
      <c r="F280" s="5">
        <v>160</v>
      </c>
      <c r="G280" s="8">
        <f t="shared" si="9"/>
        <v>0.58962499999999995</v>
      </c>
    </row>
    <row r="281" spans="1:7" ht="16" x14ac:dyDescent="0.15">
      <c r="A281" s="4" t="s">
        <v>201</v>
      </c>
      <c r="B281" s="2" t="s">
        <v>284</v>
      </c>
      <c r="C281" s="3">
        <v>134</v>
      </c>
      <c r="D281" s="10">
        <v>49</v>
      </c>
      <c r="E281" s="5">
        <f t="shared" si="8"/>
        <v>65.660000000000011</v>
      </c>
      <c r="F281" s="5">
        <v>160</v>
      </c>
      <c r="G281" s="8">
        <f t="shared" si="9"/>
        <v>0.58962499999999995</v>
      </c>
    </row>
    <row r="282" spans="1:7" ht="16" x14ac:dyDescent="0.15">
      <c r="A282" s="4" t="s">
        <v>201</v>
      </c>
      <c r="B282" s="2" t="s">
        <v>285</v>
      </c>
      <c r="C282" s="3">
        <v>134</v>
      </c>
      <c r="D282" s="10">
        <v>49</v>
      </c>
      <c r="E282" s="5">
        <f t="shared" si="8"/>
        <v>65.660000000000011</v>
      </c>
      <c r="F282" s="5">
        <v>160</v>
      </c>
      <c r="G282" s="8">
        <f t="shared" si="9"/>
        <v>0.58962499999999995</v>
      </c>
    </row>
    <row r="283" spans="1:7" ht="16" x14ac:dyDescent="0.15">
      <c r="A283" s="4" t="s">
        <v>201</v>
      </c>
      <c r="B283" s="2" t="s">
        <v>286</v>
      </c>
      <c r="C283" s="3">
        <v>135</v>
      </c>
      <c r="D283" s="10">
        <v>56</v>
      </c>
      <c r="E283" s="5">
        <f t="shared" si="8"/>
        <v>75.040000000000006</v>
      </c>
      <c r="F283" s="5">
        <v>190</v>
      </c>
      <c r="G283" s="8">
        <f t="shared" si="9"/>
        <v>0.60505263157894729</v>
      </c>
    </row>
    <row r="284" spans="1:7" ht="16" x14ac:dyDescent="0.15">
      <c r="A284" s="4" t="s">
        <v>201</v>
      </c>
      <c r="B284" s="2" t="s">
        <v>287</v>
      </c>
      <c r="C284" s="3">
        <v>135</v>
      </c>
      <c r="D284" s="10">
        <v>56</v>
      </c>
      <c r="E284" s="5">
        <f t="shared" si="8"/>
        <v>75.040000000000006</v>
      </c>
      <c r="F284" s="5">
        <v>190</v>
      </c>
      <c r="G284" s="8">
        <f t="shared" si="9"/>
        <v>0.60505263157894729</v>
      </c>
    </row>
    <row r="285" spans="1:7" ht="16" x14ac:dyDescent="0.15">
      <c r="A285" s="4" t="s">
        <v>201</v>
      </c>
      <c r="B285" s="2" t="s">
        <v>288</v>
      </c>
      <c r="C285" s="3">
        <v>136</v>
      </c>
      <c r="D285" s="10">
        <v>56</v>
      </c>
      <c r="E285" s="5">
        <f t="shared" si="8"/>
        <v>75.040000000000006</v>
      </c>
      <c r="F285" s="5">
        <v>190</v>
      </c>
      <c r="G285" s="8">
        <f t="shared" si="9"/>
        <v>0.60505263157894729</v>
      </c>
    </row>
    <row r="286" spans="1:7" ht="16" x14ac:dyDescent="0.15">
      <c r="A286" s="4" t="s">
        <v>201</v>
      </c>
      <c r="B286" s="2" t="s">
        <v>289</v>
      </c>
      <c r="C286" s="3">
        <v>136</v>
      </c>
      <c r="D286" s="10">
        <v>49</v>
      </c>
      <c r="E286" s="5">
        <f t="shared" si="8"/>
        <v>65.660000000000011</v>
      </c>
      <c r="F286" s="5">
        <v>160</v>
      </c>
      <c r="G286" s="8">
        <f t="shared" si="9"/>
        <v>0.58962499999999995</v>
      </c>
    </row>
    <row r="287" spans="1:7" ht="16" x14ac:dyDescent="0.15">
      <c r="A287" s="4" t="s">
        <v>201</v>
      </c>
      <c r="B287" s="2" t="s">
        <v>290</v>
      </c>
      <c r="C287" s="3">
        <v>137</v>
      </c>
      <c r="D287" s="10">
        <v>53</v>
      </c>
      <c r="E287" s="5">
        <f t="shared" si="8"/>
        <v>71.02000000000001</v>
      </c>
      <c r="F287" s="5">
        <v>180</v>
      </c>
      <c r="G287" s="8">
        <f t="shared" si="9"/>
        <v>0.60544444444444434</v>
      </c>
    </row>
    <row r="288" spans="1:7" ht="16" x14ac:dyDescent="0.15">
      <c r="A288" s="4" t="s">
        <v>201</v>
      </c>
      <c r="B288" s="2" t="s">
        <v>291</v>
      </c>
      <c r="C288" s="3">
        <v>137</v>
      </c>
      <c r="D288" s="10">
        <v>53</v>
      </c>
      <c r="E288" s="5">
        <f t="shared" si="8"/>
        <v>71.02000000000001</v>
      </c>
      <c r="F288" s="5">
        <v>180</v>
      </c>
      <c r="G288" s="8">
        <f t="shared" si="9"/>
        <v>0.60544444444444434</v>
      </c>
    </row>
    <row r="289" spans="1:7" ht="16" x14ac:dyDescent="0.15">
      <c r="A289" s="4" t="s">
        <v>201</v>
      </c>
      <c r="B289" s="2" t="s">
        <v>292</v>
      </c>
      <c r="C289" s="3">
        <v>137</v>
      </c>
      <c r="D289" s="10">
        <v>62</v>
      </c>
      <c r="E289" s="5">
        <f t="shared" si="8"/>
        <v>83.08</v>
      </c>
      <c r="F289" s="5">
        <v>210</v>
      </c>
      <c r="G289" s="8">
        <f t="shared" si="9"/>
        <v>0.60438095238095235</v>
      </c>
    </row>
    <row r="290" spans="1:7" ht="16" x14ac:dyDescent="0.15">
      <c r="A290" s="4" t="s">
        <v>201</v>
      </c>
      <c r="B290" s="2" t="s">
        <v>293</v>
      </c>
      <c r="C290" s="3">
        <v>138</v>
      </c>
      <c r="D290" s="10">
        <v>53</v>
      </c>
      <c r="E290" s="5">
        <f t="shared" si="8"/>
        <v>71.02000000000001</v>
      </c>
      <c r="F290" s="5">
        <v>180</v>
      </c>
      <c r="G290" s="8">
        <f t="shared" si="9"/>
        <v>0.60544444444444434</v>
      </c>
    </row>
    <row r="291" spans="1:7" ht="16" x14ac:dyDescent="0.15">
      <c r="A291" s="4" t="s">
        <v>201</v>
      </c>
      <c r="B291" s="2" t="s">
        <v>294</v>
      </c>
      <c r="C291" s="3">
        <v>138</v>
      </c>
      <c r="D291" s="10">
        <v>53</v>
      </c>
      <c r="E291" s="5">
        <f t="shared" si="8"/>
        <v>71.02000000000001</v>
      </c>
      <c r="F291" s="5">
        <v>180</v>
      </c>
      <c r="G291" s="8">
        <f t="shared" si="9"/>
        <v>0.60544444444444434</v>
      </c>
    </row>
    <row r="292" spans="1:7" ht="16" x14ac:dyDescent="0.15">
      <c r="A292" s="4" t="s">
        <v>201</v>
      </c>
      <c r="B292" s="2" t="s">
        <v>295</v>
      </c>
      <c r="C292" s="3">
        <v>139</v>
      </c>
      <c r="D292" s="10">
        <v>56</v>
      </c>
      <c r="E292" s="5">
        <f t="shared" si="8"/>
        <v>75.040000000000006</v>
      </c>
      <c r="F292" s="5">
        <v>190</v>
      </c>
      <c r="G292" s="8">
        <f t="shared" si="9"/>
        <v>0.60505263157894729</v>
      </c>
    </row>
    <row r="293" spans="1:7" ht="16" x14ac:dyDescent="0.15">
      <c r="A293" s="4" t="s">
        <v>201</v>
      </c>
      <c r="B293" s="2" t="s">
        <v>296</v>
      </c>
      <c r="C293" s="3">
        <v>139</v>
      </c>
      <c r="D293" s="10">
        <v>49</v>
      </c>
      <c r="E293" s="5">
        <f t="shared" si="8"/>
        <v>65.660000000000011</v>
      </c>
      <c r="F293" s="5">
        <v>160</v>
      </c>
      <c r="G293" s="8">
        <f t="shared" si="9"/>
        <v>0.58962499999999995</v>
      </c>
    </row>
    <row r="294" spans="1:7" ht="16" x14ac:dyDescent="0.15">
      <c r="A294" s="4" t="s">
        <v>201</v>
      </c>
      <c r="B294" s="2" t="s">
        <v>297</v>
      </c>
      <c r="C294" s="3">
        <v>139</v>
      </c>
      <c r="D294" s="10">
        <v>49</v>
      </c>
      <c r="E294" s="5">
        <f t="shared" si="8"/>
        <v>65.660000000000011</v>
      </c>
      <c r="F294" s="5">
        <v>160</v>
      </c>
      <c r="G294" s="8">
        <f t="shared" si="9"/>
        <v>0.58962499999999995</v>
      </c>
    </row>
    <row r="295" spans="1:7" ht="16" x14ac:dyDescent="0.15">
      <c r="A295" s="4" t="s">
        <v>201</v>
      </c>
      <c r="B295" s="2" t="s">
        <v>298</v>
      </c>
      <c r="C295" s="3">
        <v>139</v>
      </c>
      <c r="D295" s="10">
        <v>49</v>
      </c>
      <c r="E295" s="5">
        <f t="shared" si="8"/>
        <v>65.660000000000011</v>
      </c>
      <c r="F295" s="5">
        <v>160</v>
      </c>
      <c r="G295" s="8">
        <f t="shared" si="9"/>
        <v>0.58962499999999995</v>
      </c>
    </row>
    <row r="296" spans="1:7" ht="16" x14ac:dyDescent="0.15">
      <c r="A296" s="4" t="s">
        <v>201</v>
      </c>
      <c r="B296" s="2" t="s">
        <v>299</v>
      </c>
      <c r="C296" s="3">
        <v>140</v>
      </c>
      <c r="D296" s="10">
        <v>44</v>
      </c>
      <c r="E296" s="5">
        <f t="shared" si="8"/>
        <v>58.96</v>
      </c>
      <c r="F296" s="5">
        <v>150</v>
      </c>
      <c r="G296" s="8">
        <f t="shared" si="9"/>
        <v>0.60693333333333332</v>
      </c>
    </row>
    <row r="297" spans="1:7" ht="16" x14ac:dyDescent="0.15">
      <c r="A297" s="4" t="s">
        <v>201</v>
      </c>
      <c r="B297" s="2" t="s">
        <v>300</v>
      </c>
      <c r="C297" s="3">
        <v>140</v>
      </c>
      <c r="D297" s="10">
        <v>44</v>
      </c>
      <c r="E297" s="5">
        <f t="shared" si="8"/>
        <v>58.96</v>
      </c>
      <c r="F297" s="5">
        <v>150</v>
      </c>
      <c r="G297" s="8">
        <f t="shared" si="9"/>
        <v>0.60693333333333332</v>
      </c>
    </row>
    <row r="298" spans="1:7" ht="16" x14ac:dyDescent="0.15">
      <c r="A298" s="4" t="s">
        <v>201</v>
      </c>
      <c r="B298" s="2" t="s">
        <v>301</v>
      </c>
      <c r="C298" s="3">
        <v>140</v>
      </c>
      <c r="D298" s="10">
        <v>49</v>
      </c>
      <c r="E298" s="5">
        <f t="shared" si="8"/>
        <v>65.660000000000011</v>
      </c>
      <c r="F298" s="5">
        <v>160</v>
      </c>
      <c r="G298" s="8">
        <f t="shared" si="9"/>
        <v>0.58962499999999995</v>
      </c>
    </row>
    <row r="299" spans="1:7" ht="16" x14ac:dyDescent="0.15">
      <c r="A299" s="4" t="s">
        <v>201</v>
      </c>
      <c r="B299" s="2" t="s">
        <v>302</v>
      </c>
      <c r="C299" s="3">
        <v>141</v>
      </c>
      <c r="D299" s="10">
        <v>49</v>
      </c>
      <c r="E299" s="5">
        <f t="shared" si="8"/>
        <v>65.660000000000011</v>
      </c>
      <c r="F299" s="5">
        <v>160</v>
      </c>
      <c r="G299" s="8">
        <f t="shared" si="9"/>
        <v>0.58962499999999995</v>
      </c>
    </row>
    <row r="300" spans="1:7" ht="16" x14ac:dyDescent="0.15">
      <c r="A300" s="4" t="s">
        <v>201</v>
      </c>
      <c r="B300" s="2" t="s">
        <v>303</v>
      </c>
      <c r="C300" s="3">
        <v>141</v>
      </c>
      <c r="D300" s="10">
        <v>49</v>
      </c>
      <c r="E300" s="5">
        <f t="shared" si="8"/>
        <v>65.660000000000011</v>
      </c>
      <c r="F300" s="5">
        <v>160</v>
      </c>
      <c r="G300" s="8">
        <f t="shared" si="9"/>
        <v>0.58962499999999995</v>
      </c>
    </row>
    <row r="301" spans="1:7" ht="16" x14ac:dyDescent="0.15">
      <c r="A301" s="4" t="s">
        <v>201</v>
      </c>
      <c r="B301" s="2" t="s">
        <v>304</v>
      </c>
      <c r="C301" s="3">
        <v>142</v>
      </c>
      <c r="D301" s="10">
        <v>31</v>
      </c>
      <c r="E301" s="5">
        <f t="shared" si="8"/>
        <v>41.54</v>
      </c>
      <c r="F301" s="5">
        <v>100</v>
      </c>
      <c r="G301" s="8">
        <f t="shared" si="9"/>
        <v>0.58460000000000001</v>
      </c>
    </row>
    <row r="302" spans="1:7" ht="16" x14ac:dyDescent="0.15">
      <c r="A302" s="4" t="s">
        <v>201</v>
      </c>
      <c r="B302" s="2" t="s">
        <v>305</v>
      </c>
      <c r="C302" s="3">
        <v>142</v>
      </c>
      <c r="D302" s="10">
        <v>34</v>
      </c>
      <c r="E302" s="5">
        <f t="shared" si="8"/>
        <v>45.56</v>
      </c>
      <c r="F302" s="5">
        <v>110</v>
      </c>
      <c r="G302" s="8">
        <f t="shared" si="9"/>
        <v>0.58581818181818179</v>
      </c>
    </row>
    <row r="303" spans="1:7" ht="16" x14ac:dyDescent="0.15">
      <c r="A303" s="4" t="s">
        <v>201</v>
      </c>
      <c r="B303" s="2" t="s">
        <v>306</v>
      </c>
      <c r="C303" s="3">
        <v>143</v>
      </c>
      <c r="D303" s="10">
        <v>28</v>
      </c>
      <c r="E303" s="5">
        <f t="shared" si="8"/>
        <v>37.520000000000003</v>
      </c>
      <c r="F303" s="5">
        <v>90</v>
      </c>
      <c r="G303" s="8">
        <f t="shared" si="9"/>
        <v>0.58311111111111102</v>
      </c>
    </row>
    <row r="304" spans="1:7" ht="16" x14ac:dyDescent="0.15">
      <c r="A304" s="4" t="s">
        <v>201</v>
      </c>
      <c r="B304" s="2" t="s">
        <v>307</v>
      </c>
      <c r="C304" s="3">
        <v>143</v>
      </c>
      <c r="D304" s="10">
        <v>28</v>
      </c>
      <c r="E304" s="5">
        <f t="shared" si="8"/>
        <v>37.520000000000003</v>
      </c>
      <c r="F304" s="5">
        <v>90</v>
      </c>
      <c r="G304" s="8">
        <f t="shared" si="9"/>
        <v>0.58311111111111102</v>
      </c>
    </row>
    <row r="305" spans="1:7" ht="16" x14ac:dyDescent="0.15">
      <c r="A305" s="4" t="s">
        <v>201</v>
      </c>
      <c r="B305" s="2" t="s">
        <v>308</v>
      </c>
      <c r="C305" s="3">
        <v>143</v>
      </c>
      <c r="D305" s="10">
        <v>24</v>
      </c>
      <c r="E305" s="5">
        <f t="shared" si="8"/>
        <v>32.160000000000004</v>
      </c>
      <c r="F305" s="5">
        <v>80</v>
      </c>
      <c r="G305" s="8">
        <f t="shared" si="9"/>
        <v>0.59799999999999998</v>
      </c>
    </row>
    <row r="306" spans="1:7" ht="16" x14ac:dyDescent="0.15">
      <c r="A306" s="4" t="s">
        <v>309</v>
      </c>
      <c r="B306" s="2" t="s">
        <v>310</v>
      </c>
      <c r="C306" s="3">
        <v>146</v>
      </c>
      <c r="D306" s="10">
        <v>44</v>
      </c>
      <c r="E306" s="5">
        <f t="shared" si="8"/>
        <v>58.96</v>
      </c>
      <c r="F306" s="5">
        <v>150</v>
      </c>
      <c r="G306" s="8">
        <f t="shared" si="9"/>
        <v>0.60693333333333332</v>
      </c>
    </row>
    <row r="307" spans="1:7" ht="16" x14ac:dyDescent="0.15">
      <c r="A307" s="4" t="s">
        <v>309</v>
      </c>
      <c r="B307" s="2" t="s">
        <v>311</v>
      </c>
      <c r="C307" s="3">
        <v>146</v>
      </c>
      <c r="D307" s="10">
        <v>49</v>
      </c>
      <c r="E307" s="5">
        <f t="shared" si="8"/>
        <v>65.660000000000011</v>
      </c>
      <c r="F307" s="5">
        <v>160</v>
      </c>
      <c r="G307" s="8">
        <f t="shared" si="9"/>
        <v>0.58962499999999995</v>
      </c>
    </row>
    <row r="308" spans="1:7" ht="16" x14ac:dyDescent="0.15">
      <c r="A308" s="4" t="s">
        <v>309</v>
      </c>
      <c r="B308" s="2" t="s">
        <v>312</v>
      </c>
      <c r="C308" s="3">
        <v>147</v>
      </c>
      <c r="D308" s="10">
        <v>72</v>
      </c>
      <c r="E308" s="5">
        <f t="shared" si="8"/>
        <v>96.48</v>
      </c>
      <c r="F308" s="5">
        <v>240</v>
      </c>
      <c r="G308" s="8">
        <f t="shared" si="9"/>
        <v>0.59799999999999998</v>
      </c>
    </row>
    <row r="309" spans="1:7" ht="16" x14ac:dyDescent="0.15">
      <c r="A309" s="4" t="s">
        <v>309</v>
      </c>
      <c r="B309" s="2" t="s">
        <v>313</v>
      </c>
      <c r="C309" s="3">
        <v>147</v>
      </c>
      <c r="D309" s="10">
        <v>72</v>
      </c>
      <c r="E309" s="5">
        <f t="shared" si="8"/>
        <v>96.48</v>
      </c>
      <c r="F309" s="5">
        <v>240</v>
      </c>
      <c r="G309" s="8">
        <f t="shared" si="9"/>
        <v>0.59799999999999998</v>
      </c>
    </row>
    <row r="310" spans="1:7" ht="16" x14ac:dyDescent="0.15">
      <c r="A310" s="4" t="s">
        <v>309</v>
      </c>
      <c r="B310" s="2" t="s">
        <v>314</v>
      </c>
      <c r="C310" s="3">
        <v>148</v>
      </c>
      <c r="D310" s="10">
        <v>24</v>
      </c>
      <c r="E310" s="5">
        <f t="shared" si="8"/>
        <v>32.160000000000004</v>
      </c>
      <c r="F310" s="5">
        <v>80</v>
      </c>
      <c r="G310" s="8">
        <f t="shared" si="9"/>
        <v>0.59799999999999998</v>
      </c>
    </row>
    <row r="311" spans="1:7" ht="16" x14ac:dyDescent="0.15">
      <c r="A311" s="4" t="s">
        <v>309</v>
      </c>
      <c r="B311" s="2" t="s">
        <v>315</v>
      </c>
      <c r="C311" s="3">
        <v>148</v>
      </c>
      <c r="D311" s="10">
        <v>31</v>
      </c>
      <c r="E311" s="5">
        <f t="shared" si="8"/>
        <v>41.54</v>
      </c>
      <c r="F311" s="5">
        <v>100</v>
      </c>
      <c r="G311" s="8">
        <f t="shared" si="9"/>
        <v>0.58460000000000001</v>
      </c>
    </row>
    <row r="312" spans="1:7" ht="16" x14ac:dyDescent="0.15">
      <c r="A312" s="4" t="s">
        <v>309</v>
      </c>
      <c r="B312" s="2" t="s">
        <v>316</v>
      </c>
      <c r="C312" s="3">
        <v>149</v>
      </c>
      <c r="D312" s="10">
        <v>24</v>
      </c>
      <c r="E312" s="5">
        <f t="shared" si="8"/>
        <v>32.160000000000004</v>
      </c>
      <c r="F312" s="5">
        <v>80</v>
      </c>
      <c r="G312" s="8">
        <f t="shared" si="9"/>
        <v>0.59799999999999998</v>
      </c>
    </row>
    <row r="313" spans="1:7" ht="16" x14ac:dyDescent="0.15">
      <c r="A313" s="4" t="s">
        <v>309</v>
      </c>
      <c r="B313" s="2" t="s">
        <v>317</v>
      </c>
      <c r="C313" s="3">
        <v>149</v>
      </c>
      <c r="D313" s="10">
        <v>28</v>
      </c>
      <c r="E313" s="5">
        <f t="shared" si="8"/>
        <v>37.520000000000003</v>
      </c>
      <c r="F313" s="5">
        <v>90</v>
      </c>
      <c r="G313" s="8">
        <f t="shared" si="9"/>
        <v>0.58311111111111102</v>
      </c>
    </row>
    <row r="314" spans="1:7" ht="16" x14ac:dyDescent="0.15">
      <c r="A314" s="4" t="s">
        <v>309</v>
      </c>
      <c r="B314" s="2" t="s">
        <v>318</v>
      </c>
      <c r="C314" s="3">
        <v>149</v>
      </c>
      <c r="D314" s="10">
        <v>31</v>
      </c>
      <c r="E314" s="5">
        <f t="shared" si="8"/>
        <v>41.54</v>
      </c>
      <c r="F314" s="5">
        <v>100</v>
      </c>
      <c r="G314" s="8">
        <f t="shared" si="9"/>
        <v>0.58460000000000001</v>
      </c>
    </row>
    <row r="315" spans="1:7" ht="16" x14ac:dyDescent="0.15">
      <c r="A315" s="4" t="s">
        <v>309</v>
      </c>
      <c r="B315" s="2" t="s">
        <v>319</v>
      </c>
      <c r="C315" s="3">
        <v>149</v>
      </c>
      <c r="D315" s="10">
        <v>31</v>
      </c>
      <c r="E315" s="5">
        <f t="shared" si="8"/>
        <v>41.54</v>
      </c>
      <c r="F315" s="5">
        <v>100</v>
      </c>
      <c r="G315" s="8">
        <f t="shared" si="9"/>
        <v>0.58460000000000001</v>
      </c>
    </row>
    <row r="316" spans="1:7" ht="16" x14ac:dyDescent="0.15">
      <c r="A316" s="4" t="s">
        <v>309</v>
      </c>
      <c r="B316" s="2" t="s">
        <v>320</v>
      </c>
      <c r="C316" s="3">
        <v>150</v>
      </c>
      <c r="D316" s="10">
        <v>24</v>
      </c>
      <c r="E316" s="5">
        <f t="shared" si="8"/>
        <v>32.160000000000004</v>
      </c>
      <c r="F316" s="5">
        <v>80</v>
      </c>
      <c r="G316" s="8">
        <f t="shared" si="9"/>
        <v>0.59799999999999998</v>
      </c>
    </row>
    <row r="317" spans="1:7" ht="16" x14ac:dyDescent="0.15">
      <c r="A317" s="4" t="s">
        <v>309</v>
      </c>
      <c r="B317" s="2" t="s">
        <v>321</v>
      </c>
      <c r="C317" s="3">
        <v>150</v>
      </c>
      <c r="D317" s="10">
        <v>24</v>
      </c>
      <c r="E317" s="5">
        <f t="shared" si="8"/>
        <v>32.160000000000004</v>
      </c>
      <c r="F317" s="5">
        <v>80</v>
      </c>
      <c r="G317" s="8">
        <f t="shared" si="9"/>
        <v>0.59799999999999998</v>
      </c>
    </row>
    <row r="318" spans="1:7" ht="16" x14ac:dyDescent="0.15">
      <c r="A318" s="4" t="s">
        <v>309</v>
      </c>
      <c r="B318" s="2" t="s">
        <v>322</v>
      </c>
      <c r="C318" s="3">
        <v>151</v>
      </c>
      <c r="D318" s="10">
        <v>24</v>
      </c>
      <c r="E318" s="5">
        <f t="shared" si="8"/>
        <v>32.160000000000004</v>
      </c>
      <c r="F318" s="5">
        <v>80</v>
      </c>
      <c r="G318" s="8">
        <f t="shared" si="9"/>
        <v>0.59799999999999998</v>
      </c>
    </row>
    <row r="319" spans="1:7" ht="16" x14ac:dyDescent="0.15">
      <c r="A319" s="4" t="s">
        <v>309</v>
      </c>
      <c r="B319" s="2" t="s">
        <v>323</v>
      </c>
      <c r="C319" s="3">
        <v>151</v>
      </c>
      <c r="D319" s="10">
        <v>24</v>
      </c>
      <c r="E319" s="5">
        <f t="shared" si="8"/>
        <v>32.160000000000004</v>
      </c>
      <c r="F319" s="5">
        <v>80</v>
      </c>
      <c r="G319" s="8">
        <f t="shared" si="9"/>
        <v>0.59799999999999998</v>
      </c>
    </row>
    <row r="320" spans="1:7" ht="16" x14ac:dyDescent="0.15">
      <c r="A320" s="4" t="s">
        <v>309</v>
      </c>
      <c r="B320" s="2" t="s">
        <v>324</v>
      </c>
      <c r="C320" s="3">
        <v>152</v>
      </c>
      <c r="D320" s="10">
        <v>31</v>
      </c>
      <c r="E320" s="5">
        <f t="shared" si="8"/>
        <v>41.54</v>
      </c>
      <c r="F320" s="5">
        <v>100</v>
      </c>
      <c r="G320" s="8">
        <f t="shared" si="9"/>
        <v>0.58460000000000001</v>
      </c>
    </row>
    <row r="321" spans="1:7" ht="16" x14ac:dyDescent="0.15">
      <c r="A321" s="4" t="s">
        <v>309</v>
      </c>
      <c r="B321" s="2" t="s">
        <v>325</v>
      </c>
      <c r="C321" s="3">
        <v>152</v>
      </c>
      <c r="D321" s="10">
        <v>31</v>
      </c>
      <c r="E321" s="5">
        <f t="shared" si="8"/>
        <v>41.54</v>
      </c>
      <c r="F321" s="5">
        <v>100</v>
      </c>
      <c r="G321" s="8">
        <f t="shared" si="9"/>
        <v>0.58460000000000001</v>
      </c>
    </row>
    <row r="322" spans="1:7" ht="16" x14ac:dyDescent="0.15">
      <c r="A322" s="4" t="s">
        <v>309</v>
      </c>
      <c r="B322" s="2" t="s">
        <v>326</v>
      </c>
      <c r="C322" s="3">
        <v>152</v>
      </c>
      <c r="D322" s="10">
        <v>31</v>
      </c>
      <c r="E322" s="5">
        <f t="shared" si="8"/>
        <v>41.54</v>
      </c>
      <c r="F322" s="5">
        <v>100</v>
      </c>
      <c r="G322" s="8">
        <f t="shared" si="9"/>
        <v>0.58460000000000001</v>
      </c>
    </row>
    <row r="323" spans="1:7" ht="16" x14ac:dyDescent="0.15">
      <c r="A323" s="4" t="s">
        <v>309</v>
      </c>
      <c r="B323" s="2" t="s">
        <v>327</v>
      </c>
      <c r="C323" s="3">
        <v>153</v>
      </c>
      <c r="D323" s="10">
        <v>41</v>
      </c>
      <c r="E323" s="5">
        <f t="shared" si="8"/>
        <v>54.940000000000005</v>
      </c>
      <c r="F323" s="5">
        <v>140</v>
      </c>
      <c r="G323" s="8">
        <f t="shared" si="9"/>
        <v>0.60757142857142854</v>
      </c>
    </row>
    <row r="324" spans="1:7" ht="16" x14ac:dyDescent="0.15">
      <c r="A324" s="4" t="s">
        <v>309</v>
      </c>
      <c r="B324" s="2" t="s">
        <v>328</v>
      </c>
      <c r="C324" s="3">
        <v>153</v>
      </c>
      <c r="D324" s="10">
        <v>41</v>
      </c>
      <c r="E324" s="5">
        <f t="shared" si="8"/>
        <v>54.940000000000005</v>
      </c>
      <c r="F324" s="5">
        <v>140</v>
      </c>
      <c r="G324" s="8">
        <f t="shared" si="9"/>
        <v>0.60757142857142854</v>
      </c>
    </row>
    <row r="325" spans="1:7" ht="16" x14ac:dyDescent="0.15">
      <c r="A325" s="4" t="s">
        <v>309</v>
      </c>
      <c r="B325" s="2" t="s">
        <v>329</v>
      </c>
      <c r="C325" s="3">
        <v>153</v>
      </c>
      <c r="D325" s="10">
        <v>31</v>
      </c>
      <c r="E325" s="5">
        <f t="shared" si="8"/>
        <v>41.54</v>
      </c>
      <c r="F325" s="5">
        <v>100</v>
      </c>
      <c r="G325" s="8">
        <f t="shared" si="9"/>
        <v>0.58460000000000001</v>
      </c>
    </row>
    <row r="326" spans="1:7" ht="16" x14ac:dyDescent="0.15">
      <c r="A326" s="4" t="s">
        <v>309</v>
      </c>
      <c r="B326" s="2" t="s">
        <v>330</v>
      </c>
      <c r="C326" s="3">
        <v>154</v>
      </c>
      <c r="D326" s="10">
        <v>31</v>
      </c>
      <c r="E326" s="5">
        <f t="shared" si="8"/>
        <v>41.54</v>
      </c>
      <c r="F326" s="5">
        <v>100</v>
      </c>
      <c r="G326" s="8">
        <f t="shared" si="9"/>
        <v>0.58460000000000001</v>
      </c>
    </row>
    <row r="327" spans="1:7" ht="16" x14ac:dyDescent="0.15">
      <c r="A327" s="4" t="s">
        <v>309</v>
      </c>
      <c r="B327" s="2" t="s">
        <v>331</v>
      </c>
      <c r="C327" s="3">
        <v>154</v>
      </c>
      <c r="D327" s="10">
        <v>31</v>
      </c>
      <c r="E327" s="5">
        <f t="shared" ref="E327:E390" si="10">D327*1.34</f>
        <v>41.54</v>
      </c>
      <c r="F327" s="5">
        <v>100</v>
      </c>
      <c r="G327" s="8">
        <f t="shared" ref="G327:G390" si="11">(F327-E327)/F327</f>
        <v>0.58460000000000001</v>
      </c>
    </row>
    <row r="328" spans="1:7" ht="16" x14ac:dyDescent="0.15">
      <c r="A328" s="4" t="s">
        <v>309</v>
      </c>
      <c r="B328" s="2" t="s">
        <v>332</v>
      </c>
      <c r="C328" s="3">
        <v>154</v>
      </c>
      <c r="D328" s="10">
        <v>31</v>
      </c>
      <c r="E328" s="5">
        <f t="shared" si="10"/>
        <v>41.54</v>
      </c>
      <c r="F328" s="5">
        <v>100</v>
      </c>
      <c r="G328" s="8">
        <f t="shared" si="11"/>
        <v>0.58460000000000001</v>
      </c>
    </row>
    <row r="329" spans="1:7" ht="16" x14ac:dyDescent="0.15">
      <c r="A329" s="4" t="s">
        <v>309</v>
      </c>
      <c r="B329" s="2" t="s">
        <v>333</v>
      </c>
      <c r="C329" s="3">
        <v>155</v>
      </c>
      <c r="D329" s="10">
        <v>31</v>
      </c>
      <c r="E329" s="5">
        <f t="shared" si="10"/>
        <v>41.54</v>
      </c>
      <c r="F329" s="5">
        <v>100</v>
      </c>
      <c r="G329" s="8">
        <f t="shared" si="11"/>
        <v>0.58460000000000001</v>
      </c>
    </row>
    <row r="330" spans="1:7" ht="16" x14ac:dyDescent="0.15">
      <c r="A330" s="4" t="s">
        <v>309</v>
      </c>
      <c r="B330" s="2" t="s">
        <v>334</v>
      </c>
      <c r="C330" s="3">
        <v>155</v>
      </c>
      <c r="D330" s="10">
        <v>31</v>
      </c>
      <c r="E330" s="5">
        <f t="shared" si="10"/>
        <v>41.54</v>
      </c>
      <c r="F330" s="5">
        <v>100</v>
      </c>
      <c r="G330" s="8">
        <f t="shared" si="11"/>
        <v>0.58460000000000001</v>
      </c>
    </row>
    <row r="331" spans="1:7" ht="16" x14ac:dyDescent="0.15">
      <c r="A331" s="4" t="s">
        <v>309</v>
      </c>
      <c r="B331" s="2" t="s">
        <v>335</v>
      </c>
      <c r="C331" s="3">
        <v>156</v>
      </c>
      <c r="D331" s="10">
        <v>28</v>
      </c>
      <c r="E331" s="5">
        <f t="shared" si="10"/>
        <v>37.520000000000003</v>
      </c>
      <c r="F331" s="5">
        <v>90</v>
      </c>
      <c r="G331" s="8">
        <f t="shared" si="11"/>
        <v>0.58311111111111102</v>
      </c>
    </row>
    <row r="332" spans="1:7" ht="16" x14ac:dyDescent="0.15">
      <c r="A332" s="4" t="s">
        <v>309</v>
      </c>
      <c r="B332" s="2" t="s">
        <v>336</v>
      </c>
      <c r="C332" s="3">
        <v>156</v>
      </c>
      <c r="D332" s="10">
        <v>31</v>
      </c>
      <c r="E332" s="5">
        <f t="shared" si="10"/>
        <v>41.54</v>
      </c>
      <c r="F332" s="5">
        <v>100</v>
      </c>
      <c r="G332" s="8">
        <f t="shared" si="11"/>
        <v>0.58460000000000001</v>
      </c>
    </row>
    <row r="333" spans="1:7" ht="16" x14ac:dyDescent="0.15">
      <c r="A333" s="4" t="s">
        <v>309</v>
      </c>
      <c r="B333" s="2" t="s">
        <v>337</v>
      </c>
      <c r="C333" s="3">
        <v>156</v>
      </c>
      <c r="D333" s="10">
        <v>31</v>
      </c>
      <c r="E333" s="5">
        <f t="shared" si="10"/>
        <v>41.54</v>
      </c>
      <c r="F333" s="5">
        <v>100</v>
      </c>
      <c r="G333" s="8">
        <f t="shared" si="11"/>
        <v>0.58460000000000001</v>
      </c>
    </row>
    <row r="334" spans="1:7" ht="16" x14ac:dyDescent="0.15">
      <c r="A334" s="4" t="s">
        <v>309</v>
      </c>
      <c r="B334" s="2" t="s">
        <v>338</v>
      </c>
      <c r="C334" s="3">
        <v>158</v>
      </c>
      <c r="D334" s="10">
        <v>31</v>
      </c>
      <c r="E334" s="5">
        <f t="shared" si="10"/>
        <v>41.54</v>
      </c>
      <c r="F334" s="5">
        <v>100</v>
      </c>
      <c r="G334" s="8">
        <f t="shared" si="11"/>
        <v>0.58460000000000001</v>
      </c>
    </row>
    <row r="335" spans="1:7" ht="16" x14ac:dyDescent="0.15">
      <c r="A335" s="4" t="s">
        <v>309</v>
      </c>
      <c r="B335" s="2" t="s">
        <v>339</v>
      </c>
      <c r="C335" s="3">
        <v>158</v>
      </c>
      <c r="D335" s="10">
        <v>31</v>
      </c>
      <c r="E335" s="5">
        <f t="shared" si="10"/>
        <v>41.54</v>
      </c>
      <c r="F335" s="5">
        <v>100</v>
      </c>
      <c r="G335" s="8">
        <f t="shared" si="11"/>
        <v>0.58460000000000001</v>
      </c>
    </row>
    <row r="336" spans="1:7" ht="16" x14ac:dyDescent="0.15">
      <c r="A336" s="4" t="s">
        <v>309</v>
      </c>
      <c r="B336" s="2" t="s">
        <v>340</v>
      </c>
      <c r="C336" s="3">
        <v>159</v>
      </c>
      <c r="D336" s="10">
        <v>44</v>
      </c>
      <c r="E336" s="5">
        <f t="shared" si="10"/>
        <v>58.96</v>
      </c>
      <c r="F336" s="5">
        <v>150</v>
      </c>
      <c r="G336" s="8">
        <f t="shared" si="11"/>
        <v>0.60693333333333332</v>
      </c>
    </row>
    <row r="337" spans="1:7" ht="16" x14ac:dyDescent="0.15">
      <c r="A337" s="4" t="s">
        <v>309</v>
      </c>
      <c r="B337" s="2" t="s">
        <v>341</v>
      </c>
      <c r="C337" s="3">
        <v>159</v>
      </c>
      <c r="D337" s="10">
        <v>44</v>
      </c>
      <c r="E337" s="5">
        <f t="shared" si="10"/>
        <v>58.96</v>
      </c>
      <c r="F337" s="5">
        <v>150</v>
      </c>
      <c r="G337" s="8">
        <f t="shared" si="11"/>
        <v>0.60693333333333332</v>
      </c>
    </row>
    <row r="338" spans="1:7" ht="16" x14ac:dyDescent="0.15">
      <c r="A338" s="4" t="s">
        <v>309</v>
      </c>
      <c r="B338" s="2" t="s">
        <v>342</v>
      </c>
      <c r="C338" s="3">
        <v>161</v>
      </c>
      <c r="D338" s="10">
        <v>44</v>
      </c>
      <c r="E338" s="5">
        <f t="shared" si="10"/>
        <v>58.96</v>
      </c>
      <c r="F338" s="5">
        <v>150</v>
      </c>
      <c r="G338" s="8">
        <f t="shared" si="11"/>
        <v>0.60693333333333332</v>
      </c>
    </row>
    <row r="339" spans="1:7" ht="16" x14ac:dyDescent="0.15">
      <c r="A339" s="4" t="s">
        <v>309</v>
      </c>
      <c r="B339" s="2" t="s">
        <v>343</v>
      </c>
      <c r="C339" s="3">
        <v>161</v>
      </c>
      <c r="D339" s="10">
        <v>41</v>
      </c>
      <c r="E339" s="5">
        <f t="shared" si="10"/>
        <v>54.940000000000005</v>
      </c>
      <c r="F339" s="5">
        <v>140</v>
      </c>
      <c r="G339" s="8">
        <f t="shared" si="11"/>
        <v>0.60757142857142854</v>
      </c>
    </row>
    <row r="340" spans="1:7" ht="16" x14ac:dyDescent="0.15">
      <c r="A340" s="4" t="s">
        <v>309</v>
      </c>
      <c r="B340" s="2" t="s">
        <v>344</v>
      </c>
      <c r="C340" s="3">
        <v>161</v>
      </c>
      <c r="D340" s="10">
        <v>44</v>
      </c>
      <c r="E340" s="5">
        <f t="shared" si="10"/>
        <v>58.96</v>
      </c>
      <c r="F340" s="5">
        <v>150</v>
      </c>
      <c r="G340" s="8">
        <f t="shared" si="11"/>
        <v>0.60693333333333332</v>
      </c>
    </row>
    <row r="341" spans="1:7" ht="16" x14ac:dyDescent="0.15">
      <c r="A341" s="4" t="s">
        <v>309</v>
      </c>
      <c r="B341" s="2" t="s">
        <v>345</v>
      </c>
      <c r="C341" s="3">
        <v>161</v>
      </c>
      <c r="D341" s="10">
        <v>44</v>
      </c>
      <c r="E341" s="5">
        <f t="shared" si="10"/>
        <v>58.96</v>
      </c>
      <c r="F341" s="5">
        <v>150</v>
      </c>
      <c r="G341" s="8">
        <f t="shared" si="11"/>
        <v>0.60693333333333332</v>
      </c>
    </row>
    <row r="342" spans="1:7" ht="16" x14ac:dyDescent="0.15">
      <c r="A342" s="4" t="s">
        <v>309</v>
      </c>
      <c r="B342" s="2" t="s">
        <v>346</v>
      </c>
      <c r="C342" s="3">
        <v>161</v>
      </c>
      <c r="D342" s="10">
        <v>44</v>
      </c>
      <c r="E342" s="5">
        <f t="shared" si="10"/>
        <v>58.96</v>
      </c>
      <c r="F342" s="5">
        <v>150</v>
      </c>
      <c r="G342" s="8">
        <f t="shared" si="11"/>
        <v>0.60693333333333332</v>
      </c>
    </row>
    <row r="343" spans="1:7" ht="16" x14ac:dyDescent="0.15">
      <c r="A343" s="4" t="s">
        <v>309</v>
      </c>
      <c r="B343" s="2" t="s">
        <v>347</v>
      </c>
      <c r="C343" s="3">
        <v>161</v>
      </c>
      <c r="D343" s="10">
        <v>44</v>
      </c>
      <c r="E343" s="5">
        <f t="shared" si="10"/>
        <v>58.96</v>
      </c>
      <c r="F343" s="5">
        <v>150</v>
      </c>
      <c r="G343" s="8">
        <f t="shared" si="11"/>
        <v>0.60693333333333332</v>
      </c>
    </row>
    <row r="344" spans="1:7" ht="16" x14ac:dyDescent="0.15">
      <c r="A344" s="4" t="s">
        <v>309</v>
      </c>
      <c r="B344" s="2" t="s">
        <v>348</v>
      </c>
      <c r="C344" s="3">
        <v>162</v>
      </c>
      <c r="D344" s="10">
        <v>31</v>
      </c>
      <c r="E344" s="5">
        <f t="shared" si="10"/>
        <v>41.54</v>
      </c>
      <c r="F344" s="5">
        <v>100</v>
      </c>
      <c r="G344" s="8">
        <f t="shared" si="11"/>
        <v>0.58460000000000001</v>
      </c>
    </row>
    <row r="345" spans="1:7" ht="16" x14ac:dyDescent="0.15">
      <c r="A345" s="4" t="s">
        <v>309</v>
      </c>
      <c r="B345" s="2" t="s">
        <v>349</v>
      </c>
      <c r="C345" s="3">
        <v>162</v>
      </c>
      <c r="D345" s="10">
        <v>31</v>
      </c>
      <c r="E345" s="5">
        <f t="shared" si="10"/>
        <v>41.54</v>
      </c>
      <c r="F345" s="5">
        <v>100</v>
      </c>
      <c r="G345" s="8">
        <f t="shared" si="11"/>
        <v>0.58460000000000001</v>
      </c>
    </row>
    <row r="346" spans="1:7" ht="16" x14ac:dyDescent="0.15">
      <c r="A346" s="4" t="s">
        <v>309</v>
      </c>
      <c r="B346" s="2" t="s">
        <v>350</v>
      </c>
      <c r="C346" s="3">
        <v>162</v>
      </c>
      <c r="D346" s="10">
        <v>31</v>
      </c>
      <c r="E346" s="5">
        <f t="shared" si="10"/>
        <v>41.54</v>
      </c>
      <c r="F346" s="5">
        <v>100</v>
      </c>
      <c r="G346" s="8">
        <f t="shared" si="11"/>
        <v>0.58460000000000001</v>
      </c>
    </row>
    <row r="347" spans="1:7" ht="16" x14ac:dyDescent="0.15">
      <c r="A347" s="4" t="s">
        <v>309</v>
      </c>
      <c r="B347" s="2" t="s">
        <v>351</v>
      </c>
      <c r="C347" s="3">
        <v>162</v>
      </c>
      <c r="D347" s="10">
        <v>31</v>
      </c>
      <c r="E347" s="5">
        <f t="shared" si="10"/>
        <v>41.54</v>
      </c>
      <c r="F347" s="5">
        <v>100</v>
      </c>
      <c r="G347" s="8">
        <f t="shared" si="11"/>
        <v>0.58460000000000001</v>
      </c>
    </row>
    <row r="348" spans="1:7" ht="16" x14ac:dyDescent="0.15">
      <c r="A348" s="4" t="s">
        <v>309</v>
      </c>
      <c r="B348" s="2" t="s">
        <v>352</v>
      </c>
      <c r="C348" s="3">
        <v>163</v>
      </c>
      <c r="D348" s="10">
        <v>31</v>
      </c>
      <c r="E348" s="5">
        <f t="shared" si="10"/>
        <v>41.54</v>
      </c>
      <c r="F348" s="5">
        <v>100</v>
      </c>
      <c r="G348" s="8">
        <f t="shared" si="11"/>
        <v>0.58460000000000001</v>
      </c>
    </row>
    <row r="349" spans="1:7" ht="16" x14ac:dyDescent="0.15">
      <c r="A349" s="4" t="s">
        <v>309</v>
      </c>
      <c r="B349" s="2" t="s">
        <v>353</v>
      </c>
      <c r="C349" s="3">
        <v>163</v>
      </c>
      <c r="D349" s="10">
        <v>31</v>
      </c>
      <c r="E349" s="5">
        <f t="shared" si="10"/>
        <v>41.54</v>
      </c>
      <c r="F349" s="5">
        <v>100</v>
      </c>
      <c r="G349" s="8">
        <f t="shared" si="11"/>
        <v>0.58460000000000001</v>
      </c>
    </row>
    <row r="350" spans="1:7" ht="16" x14ac:dyDescent="0.15">
      <c r="A350" s="4" t="s">
        <v>309</v>
      </c>
      <c r="B350" s="2" t="s">
        <v>354</v>
      </c>
      <c r="C350" s="3">
        <v>164</v>
      </c>
      <c r="D350" s="10">
        <v>24</v>
      </c>
      <c r="E350" s="5">
        <f t="shared" si="10"/>
        <v>32.160000000000004</v>
      </c>
      <c r="F350" s="5">
        <v>80</v>
      </c>
      <c r="G350" s="8">
        <f t="shared" si="11"/>
        <v>0.59799999999999998</v>
      </c>
    </row>
    <row r="351" spans="1:7" ht="16" x14ac:dyDescent="0.15">
      <c r="A351" s="4" t="s">
        <v>309</v>
      </c>
      <c r="B351" s="2" t="s">
        <v>355</v>
      </c>
      <c r="C351" s="3">
        <v>165</v>
      </c>
      <c r="D351" s="10">
        <v>24</v>
      </c>
      <c r="E351" s="5">
        <f t="shared" si="10"/>
        <v>32.160000000000004</v>
      </c>
      <c r="F351" s="5">
        <v>80</v>
      </c>
      <c r="G351" s="8">
        <f t="shared" si="11"/>
        <v>0.59799999999999998</v>
      </c>
    </row>
    <row r="352" spans="1:7" ht="16" x14ac:dyDescent="0.15">
      <c r="A352" s="4" t="s">
        <v>309</v>
      </c>
      <c r="B352" s="2" t="s">
        <v>356</v>
      </c>
      <c r="C352" s="3">
        <v>166</v>
      </c>
      <c r="D352" s="10">
        <v>24</v>
      </c>
      <c r="E352" s="5">
        <f t="shared" si="10"/>
        <v>32.160000000000004</v>
      </c>
      <c r="F352" s="5">
        <v>80</v>
      </c>
      <c r="G352" s="8">
        <f t="shared" si="11"/>
        <v>0.59799999999999998</v>
      </c>
    </row>
    <row r="353" spans="1:7" ht="16" x14ac:dyDescent="0.15">
      <c r="A353" s="4" t="s">
        <v>309</v>
      </c>
      <c r="B353" s="2" t="s">
        <v>357</v>
      </c>
      <c r="C353" s="3">
        <v>167</v>
      </c>
      <c r="D353" s="10">
        <v>28</v>
      </c>
      <c r="E353" s="5">
        <f t="shared" si="10"/>
        <v>37.520000000000003</v>
      </c>
      <c r="F353" s="5">
        <v>90</v>
      </c>
      <c r="G353" s="8">
        <f t="shared" si="11"/>
        <v>0.58311111111111102</v>
      </c>
    </row>
    <row r="354" spans="1:7" ht="16" x14ac:dyDescent="0.15">
      <c r="A354" s="4" t="s">
        <v>309</v>
      </c>
      <c r="B354" s="2" t="s">
        <v>358</v>
      </c>
      <c r="C354" s="3">
        <v>167</v>
      </c>
      <c r="D354" s="10">
        <v>34</v>
      </c>
      <c r="E354" s="5">
        <f t="shared" si="10"/>
        <v>45.56</v>
      </c>
      <c r="F354" s="5">
        <v>110</v>
      </c>
      <c r="G354" s="8">
        <f t="shared" si="11"/>
        <v>0.58581818181818179</v>
      </c>
    </row>
    <row r="355" spans="1:7" ht="16" x14ac:dyDescent="0.15">
      <c r="A355" s="4" t="s">
        <v>309</v>
      </c>
      <c r="B355" s="2" t="s">
        <v>359</v>
      </c>
      <c r="C355" s="3">
        <v>167</v>
      </c>
      <c r="D355" s="10">
        <v>34</v>
      </c>
      <c r="E355" s="5">
        <f t="shared" si="10"/>
        <v>45.56</v>
      </c>
      <c r="F355" s="5">
        <v>110</v>
      </c>
      <c r="G355" s="8">
        <f t="shared" si="11"/>
        <v>0.58581818181818179</v>
      </c>
    </row>
    <row r="356" spans="1:7" ht="16" x14ac:dyDescent="0.15">
      <c r="A356" s="4" t="s">
        <v>309</v>
      </c>
      <c r="B356" s="2" t="s">
        <v>360</v>
      </c>
      <c r="C356" s="3">
        <v>168</v>
      </c>
      <c r="D356" s="10">
        <v>24</v>
      </c>
      <c r="E356" s="5">
        <f t="shared" si="10"/>
        <v>32.160000000000004</v>
      </c>
      <c r="F356" s="5">
        <v>80</v>
      </c>
      <c r="G356" s="8">
        <f t="shared" si="11"/>
        <v>0.59799999999999998</v>
      </c>
    </row>
    <row r="357" spans="1:7" ht="16" x14ac:dyDescent="0.15">
      <c r="A357" s="4" t="s">
        <v>309</v>
      </c>
      <c r="B357" s="2" t="s">
        <v>361</v>
      </c>
      <c r="C357" s="3">
        <v>168</v>
      </c>
      <c r="D357" s="10">
        <v>28</v>
      </c>
      <c r="E357" s="5">
        <f t="shared" si="10"/>
        <v>37.520000000000003</v>
      </c>
      <c r="F357" s="5">
        <v>90</v>
      </c>
      <c r="G357" s="8">
        <f t="shared" si="11"/>
        <v>0.58311111111111102</v>
      </c>
    </row>
    <row r="358" spans="1:7" ht="16" x14ac:dyDescent="0.15">
      <c r="A358" s="4" t="s">
        <v>309</v>
      </c>
      <c r="B358" s="2" t="s">
        <v>362</v>
      </c>
      <c r="C358" s="3">
        <v>169</v>
      </c>
      <c r="D358" s="10">
        <v>28</v>
      </c>
      <c r="E358" s="5">
        <f t="shared" si="10"/>
        <v>37.520000000000003</v>
      </c>
      <c r="F358" s="5">
        <v>90</v>
      </c>
      <c r="G358" s="8">
        <f t="shared" si="11"/>
        <v>0.58311111111111102</v>
      </c>
    </row>
    <row r="359" spans="1:7" ht="16" x14ac:dyDescent="0.15">
      <c r="A359" s="4" t="s">
        <v>309</v>
      </c>
      <c r="B359" s="2" t="s">
        <v>363</v>
      </c>
      <c r="C359" s="3">
        <v>171</v>
      </c>
      <c r="D359" s="10">
        <v>18</v>
      </c>
      <c r="E359" s="5">
        <f t="shared" si="10"/>
        <v>24.12</v>
      </c>
      <c r="F359" s="5">
        <v>60</v>
      </c>
      <c r="G359" s="8">
        <f t="shared" si="11"/>
        <v>0.59799999999999998</v>
      </c>
    </row>
    <row r="360" spans="1:7" ht="16" x14ac:dyDescent="0.15">
      <c r="A360" s="4" t="s">
        <v>309</v>
      </c>
      <c r="B360" s="2" t="s">
        <v>364</v>
      </c>
      <c r="C360" s="3">
        <v>171</v>
      </c>
      <c r="D360" s="10">
        <v>18</v>
      </c>
      <c r="E360" s="5">
        <f t="shared" si="10"/>
        <v>24.12</v>
      </c>
      <c r="F360" s="5">
        <v>60</v>
      </c>
      <c r="G360" s="8">
        <f t="shared" si="11"/>
        <v>0.59799999999999998</v>
      </c>
    </row>
    <row r="361" spans="1:7" ht="16" x14ac:dyDescent="0.15">
      <c r="A361" s="4" t="s">
        <v>309</v>
      </c>
      <c r="B361" s="2" t="s">
        <v>365</v>
      </c>
      <c r="C361" s="3">
        <v>171</v>
      </c>
      <c r="D361" s="10">
        <v>18</v>
      </c>
      <c r="E361" s="5">
        <f t="shared" si="10"/>
        <v>24.12</v>
      </c>
      <c r="F361" s="5">
        <v>60</v>
      </c>
      <c r="G361" s="8">
        <f t="shared" si="11"/>
        <v>0.59799999999999998</v>
      </c>
    </row>
    <row r="362" spans="1:7" ht="16" x14ac:dyDescent="0.15">
      <c r="A362" s="4" t="s">
        <v>309</v>
      </c>
      <c r="B362" s="2" t="s">
        <v>366</v>
      </c>
      <c r="C362" s="3">
        <v>172</v>
      </c>
      <c r="D362" s="10">
        <v>18</v>
      </c>
      <c r="E362" s="5">
        <f t="shared" si="10"/>
        <v>24.12</v>
      </c>
      <c r="F362" s="5">
        <v>60</v>
      </c>
      <c r="G362" s="8">
        <f t="shared" si="11"/>
        <v>0.59799999999999998</v>
      </c>
    </row>
    <row r="363" spans="1:7" ht="16" x14ac:dyDescent="0.15">
      <c r="A363" s="4" t="s">
        <v>309</v>
      </c>
      <c r="B363" s="2" t="s">
        <v>367</v>
      </c>
      <c r="C363" s="3">
        <v>172</v>
      </c>
      <c r="D363" s="10">
        <v>18</v>
      </c>
      <c r="E363" s="5">
        <f t="shared" si="10"/>
        <v>24.12</v>
      </c>
      <c r="F363" s="5">
        <v>60</v>
      </c>
      <c r="G363" s="8">
        <f t="shared" si="11"/>
        <v>0.59799999999999998</v>
      </c>
    </row>
    <row r="364" spans="1:7" ht="16" x14ac:dyDescent="0.15">
      <c r="A364" s="4" t="s">
        <v>309</v>
      </c>
      <c r="B364" s="2" t="s">
        <v>368</v>
      </c>
      <c r="C364" s="3">
        <v>173</v>
      </c>
      <c r="D364" s="10">
        <v>18</v>
      </c>
      <c r="E364" s="5">
        <f t="shared" si="10"/>
        <v>24.12</v>
      </c>
      <c r="F364" s="5">
        <v>60</v>
      </c>
      <c r="G364" s="8">
        <f t="shared" si="11"/>
        <v>0.59799999999999998</v>
      </c>
    </row>
    <row r="365" spans="1:7" ht="16" x14ac:dyDescent="0.15">
      <c r="A365" s="4" t="s">
        <v>309</v>
      </c>
      <c r="B365" s="2" t="s">
        <v>369</v>
      </c>
      <c r="C365" s="3">
        <v>173</v>
      </c>
      <c r="D365" s="10">
        <v>18</v>
      </c>
      <c r="E365" s="5">
        <f t="shared" si="10"/>
        <v>24.12</v>
      </c>
      <c r="F365" s="5">
        <v>60</v>
      </c>
      <c r="G365" s="8">
        <f t="shared" si="11"/>
        <v>0.59799999999999998</v>
      </c>
    </row>
    <row r="366" spans="1:7" ht="16" x14ac:dyDescent="0.15">
      <c r="A366" s="4" t="s">
        <v>309</v>
      </c>
      <c r="B366" s="2" t="s">
        <v>370</v>
      </c>
      <c r="C366" s="3">
        <v>174</v>
      </c>
      <c r="D366" s="10">
        <v>28</v>
      </c>
      <c r="E366" s="5">
        <f t="shared" si="10"/>
        <v>37.520000000000003</v>
      </c>
      <c r="F366" s="5">
        <v>90</v>
      </c>
      <c r="G366" s="8">
        <f t="shared" si="11"/>
        <v>0.58311111111111102</v>
      </c>
    </row>
    <row r="367" spans="1:7" ht="16" x14ac:dyDescent="0.15">
      <c r="A367" s="4" t="s">
        <v>309</v>
      </c>
      <c r="B367" s="2" t="s">
        <v>371</v>
      </c>
      <c r="C367" s="3">
        <v>174</v>
      </c>
      <c r="D367" s="10">
        <v>24</v>
      </c>
      <c r="E367" s="5">
        <f t="shared" si="10"/>
        <v>32.160000000000004</v>
      </c>
      <c r="F367" s="5">
        <v>80</v>
      </c>
      <c r="G367" s="8">
        <f t="shared" si="11"/>
        <v>0.59799999999999998</v>
      </c>
    </row>
    <row r="368" spans="1:7" ht="16" x14ac:dyDescent="0.15">
      <c r="A368" s="4" t="s">
        <v>309</v>
      </c>
      <c r="B368" s="2" t="s">
        <v>372</v>
      </c>
      <c r="C368" s="3">
        <v>175</v>
      </c>
      <c r="D368" s="10">
        <v>31</v>
      </c>
      <c r="E368" s="5">
        <f t="shared" si="10"/>
        <v>41.54</v>
      </c>
      <c r="F368" s="5">
        <v>100</v>
      </c>
      <c r="G368" s="8">
        <f t="shared" si="11"/>
        <v>0.58460000000000001</v>
      </c>
    </row>
    <row r="369" spans="1:7" ht="16" x14ac:dyDescent="0.15">
      <c r="A369" s="4" t="s">
        <v>309</v>
      </c>
      <c r="B369" s="2" t="s">
        <v>373</v>
      </c>
      <c r="C369" s="3">
        <v>175</v>
      </c>
      <c r="D369" s="10">
        <v>31</v>
      </c>
      <c r="E369" s="5">
        <f t="shared" si="10"/>
        <v>41.54</v>
      </c>
      <c r="F369" s="5">
        <v>100</v>
      </c>
      <c r="G369" s="8">
        <f t="shared" si="11"/>
        <v>0.58460000000000001</v>
      </c>
    </row>
    <row r="370" spans="1:7" ht="16" x14ac:dyDescent="0.15">
      <c r="A370" s="4" t="s">
        <v>374</v>
      </c>
      <c r="B370" s="2" t="s">
        <v>375</v>
      </c>
      <c r="C370" s="3">
        <v>178</v>
      </c>
      <c r="D370" s="10">
        <v>37</v>
      </c>
      <c r="E370" s="5">
        <f t="shared" si="10"/>
        <v>49.580000000000005</v>
      </c>
      <c r="F370" s="5">
        <v>120</v>
      </c>
      <c r="G370" s="8">
        <f t="shared" si="11"/>
        <v>0.58683333333333321</v>
      </c>
    </row>
    <row r="371" spans="1:7" ht="16" x14ac:dyDescent="0.15">
      <c r="A371" s="4" t="s">
        <v>374</v>
      </c>
      <c r="B371" s="2" t="s">
        <v>376</v>
      </c>
      <c r="C371" s="3">
        <v>178</v>
      </c>
      <c r="D371" s="10">
        <v>37</v>
      </c>
      <c r="E371" s="5">
        <f t="shared" si="10"/>
        <v>49.580000000000005</v>
      </c>
      <c r="F371" s="5">
        <v>120</v>
      </c>
      <c r="G371" s="8">
        <f t="shared" si="11"/>
        <v>0.58683333333333321</v>
      </c>
    </row>
    <row r="372" spans="1:7" ht="16" x14ac:dyDescent="0.15">
      <c r="A372" s="4" t="s">
        <v>374</v>
      </c>
      <c r="B372" s="2" t="s">
        <v>377</v>
      </c>
      <c r="C372" s="3">
        <v>179</v>
      </c>
      <c r="D372" s="10">
        <v>37</v>
      </c>
      <c r="E372" s="5">
        <f t="shared" si="10"/>
        <v>49.580000000000005</v>
      </c>
      <c r="F372" s="5">
        <v>120</v>
      </c>
      <c r="G372" s="8">
        <f t="shared" si="11"/>
        <v>0.58683333333333321</v>
      </c>
    </row>
    <row r="373" spans="1:7" ht="16" x14ac:dyDescent="0.15">
      <c r="A373" s="4" t="s">
        <v>374</v>
      </c>
      <c r="B373" s="2" t="s">
        <v>378</v>
      </c>
      <c r="C373" s="3">
        <v>179</v>
      </c>
      <c r="D373" s="10">
        <v>44</v>
      </c>
      <c r="E373" s="5">
        <f t="shared" si="10"/>
        <v>58.96</v>
      </c>
      <c r="F373" s="5">
        <v>150</v>
      </c>
      <c r="G373" s="8">
        <f t="shared" si="11"/>
        <v>0.60693333333333332</v>
      </c>
    </row>
    <row r="374" spans="1:7" ht="16" x14ac:dyDescent="0.15">
      <c r="A374" s="4" t="s">
        <v>374</v>
      </c>
      <c r="B374" s="2" t="s">
        <v>379</v>
      </c>
      <c r="C374" s="3">
        <v>180</v>
      </c>
      <c r="D374" s="10">
        <v>28</v>
      </c>
      <c r="E374" s="5">
        <f t="shared" si="10"/>
        <v>37.520000000000003</v>
      </c>
      <c r="F374" s="5">
        <v>90</v>
      </c>
      <c r="G374" s="8">
        <f t="shared" si="11"/>
        <v>0.58311111111111102</v>
      </c>
    </row>
    <row r="375" spans="1:7" ht="16" x14ac:dyDescent="0.15">
      <c r="A375" s="4" t="s">
        <v>374</v>
      </c>
      <c r="B375" s="2" t="s">
        <v>380</v>
      </c>
      <c r="C375" s="3">
        <v>180</v>
      </c>
      <c r="D375" s="10">
        <v>31</v>
      </c>
      <c r="E375" s="5">
        <f t="shared" si="10"/>
        <v>41.54</v>
      </c>
      <c r="F375" s="5">
        <v>100</v>
      </c>
      <c r="G375" s="8">
        <f t="shared" si="11"/>
        <v>0.58460000000000001</v>
      </c>
    </row>
    <row r="376" spans="1:7" ht="16" x14ac:dyDescent="0.15">
      <c r="A376" s="4" t="s">
        <v>374</v>
      </c>
      <c r="B376" s="2" t="s">
        <v>381</v>
      </c>
      <c r="C376" s="3">
        <v>181</v>
      </c>
      <c r="D376" s="10">
        <v>28</v>
      </c>
      <c r="E376" s="5">
        <f t="shared" si="10"/>
        <v>37.520000000000003</v>
      </c>
      <c r="F376" s="5">
        <v>90</v>
      </c>
      <c r="G376" s="8">
        <f t="shared" si="11"/>
        <v>0.58311111111111102</v>
      </c>
    </row>
    <row r="377" spans="1:7" ht="16" x14ac:dyDescent="0.15">
      <c r="A377" s="4" t="s">
        <v>374</v>
      </c>
      <c r="B377" s="2" t="s">
        <v>382</v>
      </c>
      <c r="C377" s="3">
        <v>181</v>
      </c>
      <c r="D377" s="10">
        <v>44</v>
      </c>
      <c r="E377" s="5">
        <f t="shared" si="10"/>
        <v>58.96</v>
      </c>
      <c r="F377" s="5">
        <v>150</v>
      </c>
      <c r="G377" s="8">
        <f t="shared" si="11"/>
        <v>0.60693333333333332</v>
      </c>
    </row>
    <row r="378" spans="1:7" ht="16" x14ac:dyDescent="0.15">
      <c r="A378" s="4" t="s">
        <v>374</v>
      </c>
      <c r="B378" s="2" t="s">
        <v>383</v>
      </c>
      <c r="C378" s="3">
        <v>182</v>
      </c>
      <c r="D378" s="10">
        <v>31</v>
      </c>
      <c r="E378" s="5">
        <f t="shared" si="10"/>
        <v>41.54</v>
      </c>
      <c r="F378" s="5">
        <v>100</v>
      </c>
      <c r="G378" s="8">
        <f t="shared" si="11"/>
        <v>0.58460000000000001</v>
      </c>
    </row>
    <row r="379" spans="1:7" ht="16" x14ac:dyDescent="0.15">
      <c r="A379" s="4" t="s">
        <v>374</v>
      </c>
      <c r="B379" s="2" t="s">
        <v>384</v>
      </c>
      <c r="C379" s="3">
        <v>182</v>
      </c>
      <c r="D379" s="10">
        <v>31</v>
      </c>
      <c r="E379" s="5">
        <f t="shared" si="10"/>
        <v>41.54</v>
      </c>
      <c r="F379" s="5">
        <v>100</v>
      </c>
      <c r="G379" s="8">
        <f t="shared" si="11"/>
        <v>0.58460000000000001</v>
      </c>
    </row>
    <row r="380" spans="1:7" ht="16" x14ac:dyDescent="0.15">
      <c r="A380" s="4" t="s">
        <v>374</v>
      </c>
      <c r="B380" s="2" t="s">
        <v>385</v>
      </c>
      <c r="C380" s="3">
        <v>182</v>
      </c>
      <c r="D380" s="10">
        <v>31</v>
      </c>
      <c r="E380" s="5">
        <f t="shared" si="10"/>
        <v>41.54</v>
      </c>
      <c r="F380" s="5">
        <v>100</v>
      </c>
      <c r="G380" s="8">
        <f t="shared" si="11"/>
        <v>0.58460000000000001</v>
      </c>
    </row>
    <row r="381" spans="1:7" ht="16" x14ac:dyDescent="0.15">
      <c r="A381" s="4" t="s">
        <v>374</v>
      </c>
      <c r="B381" s="2" t="s">
        <v>386</v>
      </c>
      <c r="C381" s="3">
        <v>182</v>
      </c>
      <c r="D381" s="10">
        <v>31</v>
      </c>
      <c r="E381" s="5">
        <f t="shared" si="10"/>
        <v>41.54</v>
      </c>
      <c r="F381" s="5">
        <v>100</v>
      </c>
      <c r="G381" s="8">
        <f t="shared" si="11"/>
        <v>0.58460000000000001</v>
      </c>
    </row>
    <row r="382" spans="1:7" ht="16" x14ac:dyDescent="0.15">
      <c r="A382" s="4" t="s">
        <v>374</v>
      </c>
      <c r="B382" s="2" t="s">
        <v>387</v>
      </c>
      <c r="C382" s="3">
        <v>183</v>
      </c>
      <c r="D382" s="10">
        <v>37</v>
      </c>
      <c r="E382" s="5">
        <f t="shared" si="10"/>
        <v>49.580000000000005</v>
      </c>
      <c r="F382" s="5">
        <v>120</v>
      </c>
      <c r="G382" s="8">
        <f t="shared" si="11"/>
        <v>0.58683333333333321</v>
      </c>
    </row>
    <row r="383" spans="1:7" ht="16" x14ac:dyDescent="0.15">
      <c r="A383" s="4" t="s">
        <v>374</v>
      </c>
      <c r="B383" s="2" t="s">
        <v>388</v>
      </c>
      <c r="C383" s="3">
        <v>185</v>
      </c>
      <c r="D383" s="10">
        <v>41</v>
      </c>
      <c r="E383" s="5">
        <f t="shared" si="10"/>
        <v>54.940000000000005</v>
      </c>
      <c r="F383" s="5">
        <v>140</v>
      </c>
      <c r="G383" s="8">
        <f t="shared" si="11"/>
        <v>0.60757142857142854</v>
      </c>
    </row>
    <row r="384" spans="1:7" ht="16" x14ac:dyDescent="0.15">
      <c r="A384" s="4" t="s">
        <v>374</v>
      </c>
      <c r="B384" s="2" t="s">
        <v>389</v>
      </c>
      <c r="C384" s="3">
        <v>185</v>
      </c>
      <c r="D384" s="10">
        <v>41</v>
      </c>
      <c r="E384" s="5">
        <f t="shared" si="10"/>
        <v>54.940000000000005</v>
      </c>
      <c r="F384" s="5">
        <v>140</v>
      </c>
      <c r="G384" s="8">
        <f t="shared" si="11"/>
        <v>0.60757142857142854</v>
      </c>
    </row>
    <row r="385" spans="1:7" ht="16" x14ac:dyDescent="0.15">
      <c r="A385" s="4" t="s">
        <v>374</v>
      </c>
      <c r="B385" s="2" t="s">
        <v>390</v>
      </c>
      <c r="C385" s="3">
        <v>185</v>
      </c>
      <c r="D385" s="10">
        <v>34</v>
      </c>
      <c r="E385" s="5">
        <f t="shared" si="10"/>
        <v>45.56</v>
      </c>
      <c r="F385" s="5">
        <v>110</v>
      </c>
      <c r="G385" s="8">
        <f t="shared" si="11"/>
        <v>0.58581818181818179</v>
      </c>
    </row>
    <row r="386" spans="1:7" ht="16" x14ac:dyDescent="0.15">
      <c r="A386" s="4" t="s">
        <v>374</v>
      </c>
      <c r="B386" s="2" t="s">
        <v>391</v>
      </c>
      <c r="C386" s="3">
        <v>185</v>
      </c>
      <c r="D386" s="10">
        <v>31</v>
      </c>
      <c r="E386" s="5">
        <f t="shared" si="10"/>
        <v>41.54</v>
      </c>
      <c r="F386" s="5">
        <v>100</v>
      </c>
      <c r="G386" s="8">
        <f t="shared" si="11"/>
        <v>0.58460000000000001</v>
      </c>
    </row>
    <row r="387" spans="1:7" ht="16" x14ac:dyDescent="0.15">
      <c r="A387" s="4" t="s">
        <v>374</v>
      </c>
      <c r="B387" s="2" t="s">
        <v>392</v>
      </c>
      <c r="C387" s="3">
        <v>186</v>
      </c>
      <c r="D387" s="10">
        <v>47</v>
      </c>
      <c r="E387" s="5">
        <f t="shared" si="10"/>
        <v>62.980000000000004</v>
      </c>
      <c r="F387" s="5">
        <v>160</v>
      </c>
      <c r="G387" s="8">
        <f t="shared" si="11"/>
        <v>0.606375</v>
      </c>
    </row>
    <row r="388" spans="1:7" ht="16" x14ac:dyDescent="0.15">
      <c r="A388" s="4" t="s">
        <v>374</v>
      </c>
      <c r="B388" s="2" t="s">
        <v>393</v>
      </c>
      <c r="C388" s="3">
        <v>186</v>
      </c>
      <c r="D388" s="10">
        <v>44</v>
      </c>
      <c r="E388" s="5">
        <f t="shared" si="10"/>
        <v>58.96</v>
      </c>
      <c r="F388" s="5">
        <v>150</v>
      </c>
      <c r="G388" s="8">
        <f t="shared" si="11"/>
        <v>0.60693333333333332</v>
      </c>
    </row>
    <row r="389" spans="1:7" ht="16" x14ac:dyDescent="0.15">
      <c r="A389" s="4" t="s">
        <v>374</v>
      </c>
      <c r="B389" s="2" t="s">
        <v>394</v>
      </c>
      <c r="C389" s="3">
        <v>186</v>
      </c>
      <c r="D389" s="10">
        <v>37</v>
      </c>
      <c r="E389" s="5">
        <f t="shared" si="10"/>
        <v>49.580000000000005</v>
      </c>
      <c r="F389" s="5">
        <v>120</v>
      </c>
      <c r="G389" s="8">
        <f t="shared" si="11"/>
        <v>0.58683333333333321</v>
      </c>
    </row>
    <row r="390" spans="1:7" ht="16" x14ac:dyDescent="0.15">
      <c r="A390" s="4" t="s">
        <v>374</v>
      </c>
      <c r="B390" s="2" t="s">
        <v>395</v>
      </c>
      <c r="C390" s="3">
        <v>186</v>
      </c>
      <c r="D390" s="10">
        <v>41</v>
      </c>
      <c r="E390" s="5">
        <f t="shared" si="10"/>
        <v>54.940000000000005</v>
      </c>
      <c r="F390" s="5">
        <v>140</v>
      </c>
      <c r="G390" s="8">
        <f t="shared" si="11"/>
        <v>0.60757142857142854</v>
      </c>
    </row>
    <row r="391" spans="1:7" ht="16" x14ac:dyDescent="0.15">
      <c r="A391" s="4" t="s">
        <v>374</v>
      </c>
      <c r="B391" s="2" t="s">
        <v>396</v>
      </c>
      <c r="C391" s="3">
        <v>189</v>
      </c>
      <c r="D391" s="10">
        <v>41</v>
      </c>
      <c r="E391" s="5">
        <f t="shared" ref="E391:E454" si="12">D391*1.34</f>
        <v>54.940000000000005</v>
      </c>
      <c r="F391" s="5">
        <v>140</v>
      </c>
      <c r="G391" s="8">
        <f t="shared" ref="G391:G454" si="13">(F391-E391)/F391</f>
        <v>0.60757142857142854</v>
      </c>
    </row>
    <row r="392" spans="1:7" ht="16" x14ac:dyDescent="0.15">
      <c r="A392" s="4" t="s">
        <v>374</v>
      </c>
      <c r="B392" s="2" t="s">
        <v>397</v>
      </c>
      <c r="C392" s="3">
        <v>189</v>
      </c>
      <c r="D392" s="10">
        <v>44</v>
      </c>
      <c r="E392" s="5">
        <f t="shared" si="12"/>
        <v>58.96</v>
      </c>
      <c r="F392" s="5">
        <v>150</v>
      </c>
      <c r="G392" s="8">
        <f t="shared" si="13"/>
        <v>0.60693333333333332</v>
      </c>
    </row>
    <row r="393" spans="1:7" ht="16" x14ac:dyDescent="0.15">
      <c r="A393" s="4" t="s">
        <v>374</v>
      </c>
      <c r="B393" s="2" t="s">
        <v>398</v>
      </c>
      <c r="C393" s="3">
        <v>189</v>
      </c>
      <c r="D393" s="10">
        <v>34</v>
      </c>
      <c r="E393" s="5">
        <f t="shared" si="12"/>
        <v>45.56</v>
      </c>
      <c r="F393" s="5">
        <v>110</v>
      </c>
      <c r="G393" s="8">
        <f t="shared" si="13"/>
        <v>0.58581818181818179</v>
      </c>
    </row>
    <row r="394" spans="1:7" ht="16" x14ac:dyDescent="0.15">
      <c r="A394" s="4" t="s">
        <v>374</v>
      </c>
      <c r="B394" s="2" t="s">
        <v>399</v>
      </c>
      <c r="C394" s="3">
        <v>191</v>
      </c>
      <c r="D394" s="10">
        <v>31</v>
      </c>
      <c r="E394" s="5">
        <f t="shared" si="12"/>
        <v>41.54</v>
      </c>
      <c r="F394" s="5">
        <v>100</v>
      </c>
      <c r="G394" s="8">
        <f t="shared" si="13"/>
        <v>0.58460000000000001</v>
      </c>
    </row>
    <row r="395" spans="1:7" ht="16" x14ac:dyDescent="0.15">
      <c r="A395" s="4" t="s">
        <v>374</v>
      </c>
      <c r="B395" s="2" t="s">
        <v>400</v>
      </c>
      <c r="C395" s="3">
        <v>191</v>
      </c>
      <c r="D395" s="10">
        <v>31</v>
      </c>
      <c r="E395" s="5">
        <f t="shared" si="12"/>
        <v>41.54</v>
      </c>
      <c r="F395" s="5">
        <v>100</v>
      </c>
      <c r="G395" s="8">
        <f t="shared" si="13"/>
        <v>0.58460000000000001</v>
      </c>
    </row>
    <row r="396" spans="1:7" ht="16" x14ac:dyDescent="0.15">
      <c r="A396" s="4" t="s">
        <v>374</v>
      </c>
      <c r="B396" s="2" t="s">
        <v>401</v>
      </c>
      <c r="C396" s="3">
        <v>191</v>
      </c>
      <c r="D396" s="10">
        <v>31</v>
      </c>
      <c r="E396" s="5">
        <f t="shared" si="12"/>
        <v>41.54</v>
      </c>
      <c r="F396" s="5">
        <v>100</v>
      </c>
      <c r="G396" s="8">
        <f t="shared" si="13"/>
        <v>0.58460000000000001</v>
      </c>
    </row>
    <row r="397" spans="1:7" ht="16" x14ac:dyDescent="0.15">
      <c r="A397" s="4" t="s">
        <v>374</v>
      </c>
      <c r="B397" s="2" t="s">
        <v>402</v>
      </c>
      <c r="C397" s="3">
        <v>192</v>
      </c>
      <c r="D397" s="10">
        <v>41</v>
      </c>
      <c r="E397" s="5">
        <f t="shared" si="12"/>
        <v>54.940000000000005</v>
      </c>
      <c r="F397" s="5">
        <v>140</v>
      </c>
      <c r="G397" s="8">
        <f t="shared" si="13"/>
        <v>0.60757142857142854</v>
      </c>
    </row>
    <row r="398" spans="1:7" ht="16" x14ac:dyDescent="0.15">
      <c r="A398" s="4" t="s">
        <v>374</v>
      </c>
      <c r="B398" s="2" t="s">
        <v>403</v>
      </c>
      <c r="C398" s="3">
        <v>192</v>
      </c>
      <c r="D398" s="10">
        <v>47</v>
      </c>
      <c r="E398" s="5">
        <f t="shared" si="12"/>
        <v>62.980000000000004</v>
      </c>
      <c r="F398" s="5">
        <v>160</v>
      </c>
      <c r="G398" s="8">
        <f t="shared" si="13"/>
        <v>0.606375</v>
      </c>
    </row>
    <row r="399" spans="1:7" ht="16" x14ac:dyDescent="0.15">
      <c r="A399" s="4" t="s">
        <v>374</v>
      </c>
      <c r="B399" s="2" t="s">
        <v>404</v>
      </c>
      <c r="C399" s="3">
        <v>193</v>
      </c>
      <c r="D399" s="10">
        <v>47</v>
      </c>
      <c r="E399" s="5">
        <f t="shared" si="12"/>
        <v>62.980000000000004</v>
      </c>
      <c r="F399" s="5">
        <v>160</v>
      </c>
      <c r="G399" s="8">
        <f t="shared" si="13"/>
        <v>0.606375</v>
      </c>
    </row>
    <row r="400" spans="1:7" ht="16" x14ac:dyDescent="0.15">
      <c r="A400" s="4" t="s">
        <v>374</v>
      </c>
      <c r="B400" s="2" t="s">
        <v>405</v>
      </c>
      <c r="C400" s="3">
        <v>195</v>
      </c>
      <c r="D400" s="10">
        <v>41</v>
      </c>
      <c r="E400" s="5">
        <f t="shared" si="12"/>
        <v>54.940000000000005</v>
      </c>
      <c r="F400" s="5">
        <v>140</v>
      </c>
      <c r="G400" s="8">
        <f t="shared" si="13"/>
        <v>0.60757142857142854</v>
      </c>
    </row>
    <row r="401" spans="1:7" ht="16" x14ac:dyDescent="0.15">
      <c r="A401" s="4" t="s">
        <v>374</v>
      </c>
      <c r="B401" s="2" t="s">
        <v>406</v>
      </c>
      <c r="C401" s="3">
        <v>195</v>
      </c>
      <c r="D401" s="10">
        <v>44</v>
      </c>
      <c r="E401" s="5">
        <f t="shared" si="12"/>
        <v>58.96</v>
      </c>
      <c r="F401" s="5">
        <v>150</v>
      </c>
      <c r="G401" s="8">
        <f t="shared" si="13"/>
        <v>0.60693333333333332</v>
      </c>
    </row>
    <row r="402" spans="1:7" ht="16" x14ac:dyDescent="0.15">
      <c r="A402" s="4" t="s">
        <v>374</v>
      </c>
      <c r="B402" s="2" t="s">
        <v>407</v>
      </c>
      <c r="C402" s="3">
        <v>197</v>
      </c>
      <c r="D402" s="10">
        <v>41</v>
      </c>
      <c r="E402" s="5">
        <f t="shared" si="12"/>
        <v>54.940000000000005</v>
      </c>
      <c r="F402" s="5">
        <v>140</v>
      </c>
      <c r="G402" s="8">
        <f t="shared" si="13"/>
        <v>0.60757142857142854</v>
      </c>
    </row>
    <row r="403" spans="1:7" ht="16" x14ac:dyDescent="0.15">
      <c r="A403" s="4" t="s">
        <v>374</v>
      </c>
      <c r="B403" s="2" t="s">
        <v>408</v>
      </c>
      <c r="C403" s="3">
        <v>197</v>
      </c>
      <c r="D403" s="10">
        <v>41</v>
      </c>
      <c r="E403" s="5">
        <f t="shared" si="12"/>
        <v>54.940000000000005</v>
      </c>
      <c r="F403" s="5">
        <v>140</v>
      </c>
      <c r="G403" s="8">
        <f t="shared" si="13"/>
        <v>0.60757142857142854</v>
      </c>
    </row>
    <row r="404" spans="1:7" ht="16" x14ac:dyDescent="0.15">
      <c r="A404" s="4" t="s">
        <v>374</v>
      </c>
      <c r="B404" s="2" t="s">
        <v>409</v>
      </c>
      <c r="C404" s="3">
        <v>197</v>
      </c>
      <c r="D404" s="10">
        <v>34</v>
      </c>
      <c r="E404" s="5">
        <f t="shared" si="12"/>
        <v>45.56</v>
      </c>
      <c r="F404" s="5">
        <v>110</v>
      </c>
      <c r="G404" s="8">
        <f t="shared" si="13"/>
        <v>0.58581818181818179</v>
      </c>
    </row>
    <row r="405" spans="1:7" ht="16" x14ac:dyDescent="0.15">
      <c r="A405" s="4" t="s">
        <v>374</v>
      </c>
      <c r="B405" s="2" t="s">
        <v>410</v>
      </c>
      <c r="C405" s="3">
        <v>198</v>
      </c>
      <c r="D405" s="10">
        <v>37</v>
      </c>
      <c r="E405" s="5">
        <f t="shared" si="12"/>
        <v>49.580000000000005</v>
      </c>
      <c r="F405" s="5">
        <v>120</v>
      </c>
      <c r="G405" s="8">
        <f t="shared" si="13"/>
        <v>0.58683333333333321</v>
      </c>
    </row>
    <row r="406" spans="1:7" ht="16" x14ac:dyDescent="0.15">
      <c r="A406" s="4" t="s">
        <v>374</v>
      </c>
      <c r="B406" s="2" t="s">
        <v>411</v>
      </c>
      <c r="C406" s="3">
        <v>198</v>
      </c>
      <c r="D406" s="10">
        <v>37</v>
      </c>
      <c r="E406" s="5">
        <f t="shared" si="12"/>
        <v>49.580000000000005</v>
      </c>
      <c r="F406" s="5">
        <v>120</v>
      </c>
      <c r="G406" s="8">
        <f t="shared" si="13"/>
        <v>0.58683333333333321</v>
      </c>
    </row>
    <row r="407" spans="1:7" ht="16" x14ac:dyDescent="0.15">
      <c r="A407" s="4" t="s">
        <v>374</v>
      </c>
      <c r="B407" s="2" t="s">
        <v>412</v>
      </c>
      <c r="C407" s="3">
        <v>199</v>
      </c>
      <c r="D407" s="10">
        <v>37</v>
      </c>
      <c r="E407" s="5">
        <f t="shared" si="12"/>
        <v>49.580000000000005</v>
      </c>
      <c r="F407" s="5">
        <v>120</v>
      </c>
      <c r="G407" s="8">
        <f t="shared" si="13"/>
        <v>0.58683333333333321</v>
      </c>
    </row>
    <row r="408" spans="1:7" ht="16" x14ac:dyDescent="0.15">
      <c r="A408" s="4" t="s">
        <v>374</v>
      </c>
      <c r="B408" s="2" t="s">
        <v>413</v>
      </c>
      <c r="C408" s="3">
        <v>199</v>
      </c>
      <c r="D408" s="10">
        <v>37</v>
      </c>
      <c r="E408" s="5">
        <f t="shared" si="12"/>
        <v>49.580000000000005</v>
      </c>
      <c r="F408" s="5">
        <v>120</v>
      </c>
      <c r="G408" s="8">
        <f t="shared" si="13"/>
        <v>0.58683333333333321</v>
      </c>
    </row>
    <row r="409" spans="1:7" ht="16" x14ac:dyDescent="0.15">
      <c r="A409" s="4" t="s">
        <v>374</v>
      </c>
      <c r="B409" s="2" t="s">
        <v>414</v>
      </c>
      <c r="C409" s="3">
        <v>200</v>
      </c>
      <c r="D409" s="10">
        <v>37</v>
      </c>
      <c r="E409" s="5">
        <f t="shared" si="12"/>
        <v>49.580000000000005</v>
      </c>
      <c r="F409" s="5">
        <v>120</v>
      </c>
      <c r="G409" s="8">
        <f t="shared" si="13"/>
        <v>0.58683333333333321</v>
      </c>
    </row>
    <row r="410" spans="1:7" ht="16" x14ac:dyDescent="0.15">
      <c r="A410" s="4" t="s">
        <v>374</v>
      </c>
      <c r="B410" s="2" t="s">
        <v>415</v>
      </c>
      <c r="C410" s="3">
        <v>200</v>
      </c>
      <c r="D410" s="10">
        <v>44</v>
      </c>
      <c r="E410" s="5">
        <f t="shared" si="12"/>
        <v>58.96</v>
      </c>
      <c r="F410" s="5">
        <v>150</v>
      </c>
      <c r="G410" s="8">
        <f t="shared" si="13"/>
        <v>0.60693333333333332</v>
      </c>
    </row>
    <row r="411" spans="1:7" ht="16" x14ac:dyDescent="0.15">
      <c r="A411" s="4" t="s">
        <v>374</v>
      </c>
      <c r="B411" s="2" t="s">
        <v>416</v>
      </c>
      <c r="C411" s="3">
        <v>201</v>
      </c>
      <c r="D411" s="10">
        <v>37</v>
      </c>
      <c r="E411" s="5">
        <f t="shared" si="12"/>
        <v>49.580000000000005</v>
      </c>
      <c r="F411" s="5">
        <v>120</v>
      </c>
      <c r="G411" s="8">
        <f t="shared" si="13"/>
        <v>0.58683333333333321</v>
      </c>
    </row>
    <row r="412" spans="1:7" ht="16" x14ac:dyDescent="0.2">
      <c r="A412" s="4" t="s">
        <v>374</v>
      </c>
      <c r="B412" s="7" t="s">
        <v>417</v>
      </c>
      <c r="C412" s="3">
        <v>202</v>
      </c>
      <c r="D412" s="10">
        <v>37</v>
      </c>
      <c r="E412" s="5">
        <f t="shared" si="12"/>
        <v>49.580000000000005</v>
      </c>
      <c r="F412" s="5">
        <v>120</v>
      </c>
      <c r="G412" s="8">
        <f t="shared" si="13"/>
        <v>0.58683333333333321</v>
      </c>
    </row>
    <row r="413" spans="1:7" ht="16" x14ac:dyDescent="0.15">
      <c r="A413" s="4" t="s">
        <v>374</v>
      </c>
      <c r="B413" s="2" t="s">
        <v>418</v>
      </c>
      <c r="C413" s="3">
        <v>202</v>
      </c>
      <c r="D413" s="10">
        <v>37</v>
      </c>
      <c r="E413" s="5">
        <f t="shared" si="12"/>
        <v>49.580000000000005</v>
      </c>
      <c r="F413" s="5">
        <v>120</v>
      </c>
      <c r="G413" s="8">
        <f t="shared" si="13"/>
        <v>0.58683333333333321</v>
      </c>
    </row>
    <row r="414" spans="1:7" ht="16" x14ac:dyDescent="0.15">
      <c r="A414" s="4" t="s">
        <v>374</v>
      </c>
      <c r="B414" s="2" t="s">
        <v>419</v>
      </c>
      <c r="C414" s="3">
        <v>203</v>
      </c>
      <c r="D414" s="10">
        <v>41</v>
      </c>
      <c r="E414" s="5">
        <f t="shared" si="12"/>
        <v>54.940000000000005</v>
      </c>
      <c r="F414" s="5">
        <v>140</v>
      </c>
      <c r="G414" s="8">
        <f t="shared" si="13"/>
        <v>0.60757142857142854</v>
      </c>
    </row>
    <row r="415" spans="1:7" ht="16" x14ac:dyDescent="0.15">
      <c r="A415" s="4" t="s">
        <v>374</v>
      </c>
      <c r="B415" s="2" t="s">
        <v>420</v>
      </c>
      <c r="C415" s="3">
        <v>203</v>
      </c>
      <c r="D415" s="10">
        <v>56</v>
      </c>
      <c r="E415" s="5">
        <f t="shared" si="12"/>
        <v>75.040000000000006</v>
      </c>
      <c r="F415" s="5">
        <v>190</v>
      </c>
      <c r="G415" s="8">
        <f t="shared" si="13"/>
        <v>0.60505263157894729</v>
      </c>
    </row>
    <row r="416" spans="1:7" ht="16" x14ac:dyDescent="0.15">
      <c r="A416" s="4" t="s">
        <v>421</v>
      </c>
      <c r="B416" s="2" t="s">
        <v>422</v>
      </c>
      <c r="C416" s="3">
        <v>207</v>
      </c>
      <c r="D416" s="10">
        <v>44</v>
      </c>
      <c r="E416" s="5">
        <f t="shared" si="12"/>
        <v>58.96</v>
      </c>
      <c r="F416" s="5">
        <v>150</v>
      </c>
      <c r="G416" s="8">
        <f t="shared" si="13"/>
        <v>0.60693333333333332</v>
      </c>
    </row>
    <row r="417" spans="1:7" ht="16" x14ac:dyDescent="0.15">
      <c r="A417" s="4" t="s">
        <v>421</v>
      </c>
      <c r="B417" s="2" t="s">
        <v>423</v>
      </c>
      <c r="C417" s="3">
        <v>207</v>
      </c>
      <c r="D417" s="10">
        <v>44</v>
      </c>
      <c r="E417" s="5">
        <f t="shared" si="12"/>
        <v>58.96</v>
      </c>
      <c r="F417" s="5">
        <v>150</v>
      </c>
      <c r="G417" s="8">
        <f t="shared" si="13"/>
        <v>0.60693333333333332</v>
      </c>
    </row>
    <row r="418" spans="1:7" ht="16" x14ac:dyDescent="0.15">
      <c r="A418" s="4" t="s">
        <v>421</v>
      </c>
      <c r="B418" s="2" t="s">
        <v>424</v>
      </c>
      <c r="C418" s="3">
        <v>207</v>
      </c>
      <c r="D418" s="10">
        <v>47</v>
      </c>
      <c r="E418" s="5">
        <f t="shared" si="12"/>
        <v>62.980000000000004</v>
      </c>
      <c r="F418" s="5">
        <v>160</v>
      </c>
      <c r="G418" s="8">
        <f t="shared" si="13"/>
        <v>0.606375</v>
      </c>
    </row>
    <row r="419" spans="1:7" ht="16" x14ac:dyDescent="0.15">
      <c r="A419" s="4" t="s">
        <v>421</v>
      </c>
      <c r="B419" s="2" t="s">
        <v>425</v>
      </c>
      <c r="C419" s="3">
        <v>209</v>
      </c>
      <c r="D419" s="10">
        <v>37</v>
      </c>
      <c r="E419" s="5">
        <f t="shared" si="12"/>
        <v>49.580000000000005</v>
      </c>
      <c r="F419" s="5">
        <v>120</v>
      </c>
      <c r="G419" s="8">
        <f t="shared" si="13"/>
        <v>0.58683333333333321</v>
      </c>
    </row>
    <row r="420" spans="1:7" ht="16" x14ac:dyDescent="0.15">
      <c r="A420" s="4" t="s">
        <v>421</v>
      </c>
      <c r="B420" s="2" t="s">
        <v>426</v>
      </c>
      <c r="C420" s="3">
        <v>209</v>
      </c>
      <c r="D420" s="10">
        <v>37</v>
      </c>
      <c r="E420" s="5">
        <f t="shared" si="12"/>
        <v>49.580000000000005</v>
      </c>
      <c r="F420" s="5">
        <v>120</v>
      </c>
      <c r="G420" s="8">
        <f t="shared" si="13"/>
        <v>0.58683333333333321</v>
      </c>
    </row>
    <row r="421" spans="1:7" ht="16" x14ac:dyDescent="0.15">
      <c r="A421" s="4" t="s">
        <v>421</v>
      </c>
      <c r="B421" s="2" t="s">
        <v>427</v>
      </c>
      <c r="C421" s="3">
        <v>209</v>
      </c>
      <c r="D421" s="10">
        <v>37</v>
      </c>
      <c r="E421" s="5">
        <f t="shared" si="12"/>
        <v>49.580000000000005</v>
      </c>
      <c r="F421" s="5">
        <v>120</v>
      </c>
      <c r="G421" s="8">
        <f t="shared" si="13"/>
        <v>0.58683333333333321</v>
      </c>
    </row>
    <row r="422" spans="1:7" ht="16" x14ac:dyDescent="0.15">
      <c r="A422" s="4" t="s">
        <v>421</v>
      </c>
      <c r="B422" s="2" t="s">
        <v>428</v>
      </c>
      <c r="C422" s="3">
        <v>209</v>
      </c>
      <c r="D422" s="10">
        <v>37</v>
      </c>
      <c r="E422" s="5">
        <f t="shared" si="12"/>
        <v>49.580000000000005</v>
      </c>
      <c r="F422" s="5">
        <v>120</v>
      </c>
      <c r="G422" s="8">
        <f t="shared" si="13"/>
        <v>0.58683333333333321</v>
      </c>
    </row>
    <row r="423" spans="1:7" ht="16" x14ac:dyDescent="0.15">
      <c r="A423" s="4" t="s">
        <v>421</v>
      </c>
      <c r="B423" s="2" t="s">
        <v>429</v>
      </c>
      <c r="C423" s="3">
        <v>210</v>
      </c>
      <c r="D423" s="10">
        <v>37</v>
      </c>
      <c r="E423" s="5">
        <f t="shared" si="12"/>
        <v>49.580000000000005</v>
      </c>
      <c r="F423" s="5">
        <v>120</v>
      </c>
      <c r="G423" s="8">
        <f t="shared" si="13"/>
        <v>0.58683333333333321</v>
      </c>
    </row>
    <row r="424" spans="1:7" ht="16" x14ac:dyDescent="0.15">
      <c r="A424" s="4" t="s">
        <v>421</v>
      </c>
      <c r="B424" s="2" t="s">
        <v>430</v>
      </c>
      <c r="C424" s="3">
        <v>210</v>
      </c>
      <c r="D424" s="10">
        <v>44</v>
      </c>
      <c r="E424" s="5">
        <f t="shared" si="12"/>
        <v>58.96</v>
      </c>
      <c r="F424" s="5">
        <v>150</v>
      </c>
      <c r="G424" s="8">
        <f t="shared" si="13"/>
        <v>0.60693333333333332</v>
      </c>
    </row>
    <row r="425" spans="1:7" ht="16" x14ac:dyDescent="0.15">
      <c r="A425" s="4" t="s">
        <v>421</v>
      </c>
      <c r="B425" s="2" t="s">
        <v>431</v>
      </c>
      <c r="C425" s="3">
        <v>210</v>
      </c>
      <c r="D425" s="10">
        <v>44</v>
      </c>
      <c r="E425" s="5">
        <f t="shared" si="12"/>
        <v>58.96</v>
      </c>
      <c r="F425" s="5">
        <v>150</v>
      </c>
      <c r="G425" s="8">
        <f t="shared" si="13"/>
        <v>0.60693333333333332</v>
      </c>
    </row>
    <row r="426" spans="1:7" ht="16" x14ac:dyDescent="0.15">
      <c r="A426" s="4" t="s">
        <v>421</v>
      </c>
      <c r="B426" s="2" t="s">
        <v>432</v>
      </c>
      <c r="C426" s="3">
        <v>210</v>
      </c>
      <c r="D426" s="10">
        <v>37</v>
      </c>
      <c r="E426" s="5">
        <f t="shared" si="12"/>
        <v>49.580000000000005</v>
      </c>
      <c r="F426" s="5">
        <v>120</v>
      </c>
      <c r="G426" s="8">
        <f t="shared" si="13"/>
        <v>0.58683333333333321</v>
      </c>
    </row>
    <row r="427" spans="1:7" ht="16" x14ac:dyDescent="0.15">
      <c r="A427" s="4" t="s">
        <v>421</v>
      </c>
      <c r="B427" s="2" t="s">
        <v>433</v>
      </c>
      <c r="C427" s="3">
        <v>211</v>
      </c>
      <c r="D427" s="10">
        <v>37</v>
      </c>
      <c r="E427" s="5">
        <f t="shared" si="12"/>
        <v>49.580000000000005</v>
      </c>
      <c r="F427" s="5">
        <v>120</v>
      </c>
      <c r="G427" s="8">
        <f t="shared" si="13"/>
        <v>0.58683333333333321</v>
      </c>
    </row>
    <row r="428" spans="1:7" ht="16" x14ac:dyDescent="0.15">
      <c r="A428" s="4" t="s">
        <v>421</v>
      </c>
      <c r="B428" s="2" t="s">
        <v>434</v>
      </c>
      <c r="C428" s="3">
        <v>211</v>
      </c>
      <c r="D428" s="10">
        <v>37</v>
      </c>
      <c r="E428" s="5">
        <f t="shared" si="12"/>
        <v>49.580000000000005</v>
      </c>
      <c r="F428" s="5">
        <v>120</v>
      </c>
      <c r="G428" s="8">
        <f t="shared" si="13"/>
        <v>0.58683333333333321</v>
      </c>
    </row>
    <row r="429" spans="1:7" ht="16" x14ac:dyDescent="0.15">
      <c r="A429" s="4" t="s">
        <v>421</v>
      </c>
      <c r="B429" s="2" t="s">
        <v>435</v>
      </c>
      <c r="C429" s="3">
        <v>211</v>
      </c>
      <c r="D429" s="10">
        <v>37</v>
      </c>
      <c r="E429" s="5">
        <f t="shared" si="12"/>
        <v>49.580000000000005</v>
      </c>
      <c r="F429" s="5">
        <v>120</v>
      </c>
      <c r="G429" s="8">
        <f t="shared" si="13"/>
        <v>0.58683333333333321</v>
      </c>
    </row>
    <row r="430" spans="1:7" ht="16" x14ac:dyDescent="0.15">
      <c r="A430" s="4" t="s">
        <v>421</v>
      </c>
      <c r="B430" s="2" t="s">
        <v>436</v>
      </c>
      <c r="C430" s="3">
        <v>212</v>
      </c>
      <c r="D430" s="10">
        <v>44</v>
      </c>
      <c r="E430" s="5">
        <f t="shared" si="12"/>
        <v>58.96</v>
      </c>
      <c r="F430" s="5">
        <v>150</v>
      </c>
      <c r="G430" s="8">
        <f t="shared" si="13"/>
        <v>0.60693333333333332</v>
      </c>
    </row>
    <row r="431" spans="1:7" ht="16" x14ac:dyDescent="0.15">
      <c r="A431" s="4" t="s">
        <v>421</v>
      </c>
      <c r="B431" s="2" t="s">
        <v>437</v>
      </c>
      <c r="C431" s="3">
        <v>212</v>
      </c>
      <c r="D431" s="10">
        <v>44</v>
      </c>
      <c r="E431" s="5">
        <f t="shared" si="12"/>
        <v>58.96</v>
      </c>
      <c r="F431" s="5">
        <v>150</v>
      </c>
      <c r="G431" s="8">
        <f t="shared" si="13"/>
        <v>0.60693333333333332</v>
      </c>
    </row>
    <row r="432" spans="1:7" ht="16" x14ac:dyDescent="0.15">
      <c r="A432" s="4" t="s">
        <v>421</v>
      </c>
      <c r="B432" s="2" t="s">
        <v>438</v>
      </c>
      <c r="C432" s="3">
        <v>213</v>
      </c>
      <c r="D432" s="10">
        <v>44</v>
      </c>
      <c r="E432" s="5">
        <f t="shared" si="12"/>
        <v>58.96</v>
      </c>
      <c r="F432" s="5">
        <v>150</v>
      </c>
      <c r="G432" s="8">
        <f t="shared" si="13"/>
        <v>0.60693333333333332</v>
      </c>
    </row>
    <row r="433" spans="1:7" ht="16" x14ac:dyDescent="0.15">
      <c r="A433" s="4" t="s">
        <v>421</v>
      </c>
      <c r="B433" s="2" t="s">
        <v>439</v>
      </c>
      <c r="C433" s="3">
        <v>214</v>
      </c>
      <c r="D433" s="10">
        <v>44</v>
      </c>
      <c r="E433" s="5">
        <f t="shared" si="12"/>
        <v>58.96</v>
      </c>
      <c r="F433" s="5">
        <v>150</v>
      </c>
      <c r="G433" s="8">
        <f t="shared" si="13"/>
        <v>0.60693333333333332</v>
      </c>
    </row>
    <row r="434" spans="1:7" ht="16" x14ac:dyDescent="0.15">
      <c r="A434" s="4" t="s">
        <v>421</v>
      </c>
      <c r="B434" s="2" t="s">
        <v>440</v>
      </c>
      <c r="C434" s="3">
        <v>214</v>
      </c>
      <c r="D434" s="10">
        <v>44</v>
      </c>
      <c r="E434" s="5">
        <f t="shared" si="12"/>
        <v>58.96</v>
      </c>
      <c r="F434" s="5">
        <v>150</v>
      </c>
      <c r="G434" s="8">
        <f t="shared" si="13"/>
        <v>0.60693333333333332</v>
      </c>
    </row>
    <row r="435" spans="1:7" ht="16" x14ac:dyDescent="0.15">
      <c r="A435" s="4" t="s">
        <v>421</v>
      </c>
      <c r="B435" s="2" t="s">
        <v>441</v>
      </c>
      <c r="C435" s="3">
        <v>214</v>
      </c>
      <c r="D435" s="10">
        <v>44</v>
      </c>
      <c r="E435" s="5">
        <f t="shared" si="12"/>
        <v>58.96</v>
      </c>
      <c r="F435" s="5">
        <v>150</v>
      </c>
      <c r="G435" s="8">
        <f t="shared" si="13"/>
        <v>0.60693333333333332</v>
      </c>
    </row>
    <row r="436" spans="1:7" ht="16" x14ac:dyDescent="0.15">
      <c r="A436" s="4" t="s">
        <v>421</v>
      </c>
      <c r="B436" s="2" t="s">
        <v>442</v>
      </c>
      <c r="C436" s="3">
        <v>215</v>
      </c>
      <c r="D436" s="10">
        <v>44</v>
      </c>
      <c r="E436" s="5">
        <f t="shared" si="12"/>
        <v>58.96</v>
      </c>
      <c r="F436" s="5">
        <v>150</v>
      </c>
      <c r="G436" s="8">
        <f t="shared" si="13"/>
        <v>0.60693333333333332</v>
      </c>
    </row>
    <row r="437" spans="1:7" ht="16" x14ac:dyDescent="0.15">
      <c r="A437" s="4" t="s">
        <v>421</v>
      </c>
      <c r="B437" s="2" t="s">
        <v>443</v>
      </c>
      <c r="C437" s="3">
        <v>215</v>
      </c>
      <c r="D437" s="10">
        <v>44</v>
      </c>
      <c r="E437" s="5">
        <f t="shared" si="12"/>
        <v>58.96</v>
      </c>
      <c r="F437" s="5">
        <v>150</v>
      </c>
      <c r="G437" s="8">
        <f t="shared" si="13"/>
        <v>0.60693333333333332</v>
      </c>
    </row>
    <row r="438" spans="1:7" ht="16" x14ac:dyDescent="0.15">
      <c r="A438" s="4" t="s">
        <v>421</v>
      </c>
      <c r="B438" s="2" t="s">
        <v>444</v>
      </c>
      <c r="C438" s="3">
        <v>216</v>
      </c>
      <c r="D438" s="10">
        <v>28</v>
      </c>
      <c r="E438" s="5">
        <f t="shared" si="12"/>
        <v>37.520000000000003</v>
      </c>
      <c r="F438" s="5">
        <v>90</v>
      </c>
      <c r="G438" s="8">
        <f t="shared" si="13"/>
        <v>0.58311111111111102</v>
      </c>
    </row>
    <row r="439" spans="1:7" ht="16" x14ac:dyDescent="0.15">
      <c r="A439" s="4" t="s">
        <v>421</v>
      </c>
      <c r="B439" s="2" t="s">
        <v>445</v>
      </c>
      <c r="C439" s="3">
        <v>216</v>
      </c>
      <c r="D439" s="10">
        <v>28</v>
      </c>
      <c r="E439" s="5">
        <f t="shared" si="12"/>
        <v>37.520000000000003</v>
      </c>
      <c r="F439" s="5">
        <v>90</v>
      </c>
      <c r="G439" s="8">
        <f t="shared" si="13"/>
        <v>0.58311111111111102</v>
      </c>
    </row>
    <row r="440" spans="1:7" ht="16" x14ac:dyDescent="0.15">
      <c r="A440" s="4" t="s">
        <v>446</v>
      </c>
      <c r="B440" s="2" t="s">
        <v>447</v>
      </c>
      <c r="C440" s="3">
        <v>220</v>
      </c>
      <c r="D440" s="10">
        <v>66</v>
      </c>
      <c r="E440" s="5">
        <f t="shared" si="12"/>
        <v>88.440000000000012</v>
      </c>
      <c r="F440" s="5">
        <v>220</v>
      </c>
      <c r="G440" s="8">
        <f t="shared" si="13"/>
        <v>0.59799999999999998</v>
      </c>
    </row>
    <row r="441" spans="1:7" ht="16" x14ac:dyDescent="0.15">
      <c r="A441" s="4" t="s">
        <v>446</v>
      </c>
      <c r="B441" s="2" t="s">
        <v>448</v>
      </c>
      <c r="C441" s="3">
        <v>220</v>
      </c>
      <c r="D441" s="10">
        <v>66</v>
      </c>
      <c r="E441" s="5">
        <f t="shared" si="12"/>
        <v>88.440000000000012</v>
      </c>
      <c r="F441" s="5">
        <v>220</v>
      </c>
      <c r="G441" s="8">
        <f t="shared" si="13"/>
        <v>0.59799999999999998</v>
      </c>
    </row>
    <row r="442" spans="1:7" ht="16" x14ac:dyDescent="0.15">
      <c r="A442" s="4" t="s">
        <v>446</v>
      </c>
      <c r="B442" s="2" t="s">
        <v>449</v>
      </c>
      <c r="C442" s="3">
        <v>220</v>
      </c>
      <c r="D442" s="10">
        <v>56</v>
      </c>
      <c r="E442" s="5">
        <f t="shared" si="12"/>
        <v>75.040000000000006</v>
      </c>
      <c r="F442" s="5">
        <v>190</v>
      </c>
      <c r="G442" s="8">
        <f t="shared" si="13"/>
        <v>0.60505263157894729</v>
      </c>
    </row>
    <row r="443" spans="1:7" ht="16" x14ac:dyDescent="0.15">
      <c r="A443" s="4" t="s">
        <v>446</v>
      </c>
      <c r="B443" s="2" t="s">
        <v>450</v>
      </c>
      <c r="C443" s="3">
        <v>221</v>
      </c>
      <c r="D443" s="10">
        <v>69</v>
      </c>
      <c r="E443" s="5">
        <f t="shared" si="12"/>
        <v>92.460000000000008</v>
      </c>
      <c r="F443" s="5">
        <v>230</v>
      </c>
      <c r="G443" s="8">
        <f t="shared" si="13"/>
        <v>0.59799999999999998</v>
      </c>
    </row>
    <row r="444" spans="1:7" ht="16" x14ac:dyDescent="0.15">
      <c r="A444" s="4" t="s">
        <v>446</v>
      </c>
      <c r="B444" s="2" t="s">
        <v>451</v>
      </c>
      <c r="C444" s="3">
        <v>222</v>
      </c>
      <c r="D444" s="10">
        <v>41</v>
      </c>
      <c r="E444" s="5">
        <f t="shared" si="12"/>
        <v>54.940000000000005</v>
      </c>
      <c r="F444" s="5">
        <v>140</v>
      </c>
      <c r="G444" s="8">
        <f t="shared" si="13"/>
        <v>0.60757142857142854</v>
      </c>
    </row>
    <row r="445" spans="1:7" ht="16" x14ac:dyDescent="0.15">
      <c r="A445" s="4" t="s">
        <v>446</v>
      </c>
      <c r="B445" s="2" t="s">
        <v>452</v>
      </c>
      <c r="C445" s="3">
        <v>223</v>
      </c>
      <c r="D445" s="10">
        <v>53</v>
      </c>
      <c r="E445" s="5">
        <f t="shared" si="12"/>
        <v>71.02000000000001</v>
      </c>
      <c r="F445" s="5">
        <v>180</v>
      </c>
      <c r="G445" s="8">
        <f t="shared" si="13"/>
        <v>0.60544444444444434</v>
      </c>
    </row>
    <row r="446" spans="1:7" ht="16" x14ac:dyDescent="0.15">
      <c r="A446" s="4" t="s">
        <v>446</v>
      </c>
      <c r="B446" s="2" t="s">
        <v>453</v>
      </c>
      <c r="C446" s="3">
        <v>223</v>
      </c>
      <c r="D446" s="10">
        <v>53</v>
      </c>
      <c r="E446" s="5">
        <f t="shared" si="12"/>
        <v>71.02000000000001</v>
      </c>
      <c r="F446" s="5">
        <v>180</v>
      </c>
      <c r="G446" s="8">
        <f t="shared" si="13"/>
        <v>0.60544444444444434</v>
      </c>
    </row>
    <row r="447" spans="1:7" ht="16" x14ac:dyDescent="0.15">
      <c r="A447" s="4" t="s">
        <v>446</v>
      </c>
      <c r="B447" s="2" t="s">
        <v>454</v>
      </c>
      <c r="C447" s="3">
        <v>224</v>
      </c>
      <c r="D447" s="10">
        <v>56</v>
      </c>
      <c r="E447" s="5">
        <f t="shared" si="12"/>
        <v>75.040000000000006</v>
      </c>
      <c r="F447" s="5">
        <v>190</v>
      </c>
      <c r="G447" s="8">
        <f t="shared" si="13"/>
        <v>0.60505263157894729</v>
      </c>
    </row>
    <row r="448" spans="1:7" ht="16" x14ac:dyDescent="0.15">
      <c r="A448" s="4" t="s">
        <v>446</v>
      </c>
      <c r="B448" s="2" t="s">
        <v>455</v>
      </c>
      <c r="C448" s="3">
        <v>224</v>
      </c>
      <c r="D448" s="10">
        <v>56</v>
      </c>
      <c r="E448" s="5">
        <f t="shared" si="12"/>
        <v>75.040000000000006</v>
      </c>
      <c r="F448" s="5">
        <v>190</v>
      </c>
      <c r="G448" s="8">
        <f t="shared" si="13"/>
        <v>0.60505263157894729</v>
      </c>
    </row>
    <row r="449" spans="1:7" ht="16" x14ac:dyDescent="0.15">
      <c r="A449" s="4" t="s">
        <v>446</v>
      </c>
      <c r="B449" s="2" t="s">
        <v>456</v>
      </c>
      <c r="C449" s="3">
        <v>224</v>
      </c>
      <c r="D449" s="10">
        <v>59</v>
      </c>
      <c r="E449" s="5">
        <f t="shared" si="12"/>
        <v>79.06</v>
      </c>
      <c r="F449" s="5">
        <v>200</v>
      </c>
      <c r="G449" s="8">
        <f t="shared" si="13"/>
        <v>0.60470000000000002</v>
      </c>
    </row>
    <row r="450" spans="1:7" ht="16" x14ac:dyDescent="0.15">
      <c r="A450" s="4" t="s">
        <v>446</v>
      </c>
      <c r="B450" s="2" t="s">
        <v>457</v>
      </c>
      <c r="C450" s="3">
        <v>225</v>
      </c>
      <c r="D450" s="10">
        <v>91</v>
      </c>
      <c r="E450" s="5">
        <f t="shared" si="12"/>
        <v>121.94000000000001</v>
      </c>
      <c r="F450" s="5">
        <v>300</v>
      </c>
      <c r="G450" s="8">
        <f t="shared" si="13"/>
        <v>0.59353333333333336</v>
      </c>
    </row>
    <row r="451" spans="1:7" ht="16" x14ac:dyDescent="0.15">
      <c r="A451" s="4" t="s">
        <v>446</v>
      </c>
      <c r="B451" s="2" t="s">
        <v>458</v>
      </c>
      <c r="C451" s="3">
        <v>225</v>
      </c>
      <c r="D451" s="10">
        <v>94</v>
      </c>
      <c r="E451" s="5">
        <f t="shared" si="12"/>
        <v>125.96000000000001</v>
      </c>
      <c r="F451" s="5">
        <v>310</v>
      </c>
      <c r="G451" s="8">
        <f t="shared" si="13"/>
        <v>0.59367741935483864</v>
      </c>
    </row>
    <row r="452" spans="1:7" ht="16" x14ac:dyDescent="0.15">
      <c r="A452" s="4" t="s">
        <v>446</v>
      </c>
      <c r="B452" s="2" t="s">
        <v>459</v>
      </c>
      <c r="C452" s="3">
        <v>226</v>
      </c>
      <c r="D452" s="10">
        <v>69</v>
      </c>
      <c r="E452" s="5">
        <f t="shared" si="12"/>
        <v>92.460000000000008</v>
      </c>
      <c r="F452" s="5">
        <v>230</v>
      </c>
      <c r="G452" s="8">
        <f t="shared" si="13"/>
        <v>0.59799999999999998</v>
      </c>
    </row>
    <row r="453" spans="1:7" ht="16" x14ac:dyDescent="0.15">
      <c r="A453" s="4" t="s">
        <v>446</v>
      </c>
      <c r="B453" s="2" t="s">
        <v>460</v>
      </c>
      <c r="C453" s="3">
        <v>226</v>
      </c>
      <c r="D453" s="10">
        <v>69</v>
      </c>
      <c r="E453" s="5">
        <f t="shared" si="12"/>
        <v>92.460000000000008</v>
      </c>
      <c r="F453" s="5">
        <v>230</v>
      </c>
      <c r="G453" s="8">
        <f t="shared" si="13"/>
        <v>0.59799999999999998</v>
      </c>
    </row>
    <row r="454" spans="1:7" ht="16" x14ac:dyDescent="0.15">
      <c r="A454" s="4" t="s">
        <v>446</v>
      </c>
      <c r="B454" s="2" t="s">
        <v>461</v>
      </c>
      <c r="C454" s="3">
        <v>226</v>
      </c>
      <c r="D454" s="10">
        <v>69</v>
      </c>
      <c r="E454" s="5">
        <f t="shared" si="12"/>
        <v>92.460000000000008</v>
      </c>
      <c r="F454" s="5">
        <v>230</v>
      </c>
      <c r="G454" s="8">
        <f t="shared" si="13"/>
        <v>0.59799999999999998</v>
      </c>
    </row>
    <row r="455" spans="1:7" ht="16" x14ac:dyDescent="0.15">
      <c r="A455" s="4" t="s">
        <v>446</v>
      </c>
      <c r="B455" s="2" t="s">
        <v>462</v>
      </c>
      <c r="C455" s="3">
        <v>227</v>
      </c>
      <c r="D455" s="10">
        <v>74</v>
      </c>
      <c r="E455" s="5">
        <f t="shared" ref="E455:E482" si="14">D455*1.34</f>
        <v>99.160000000000011</v>
      </c>
      <c r="F455" s="5">
        <v>250</v>
      </c>
      <c r="G455" s="8">
        <f t="shared" ref="G455:G482" si="15">(F455-E455)/F455</f>
        <v>0.6033599999999999</v>
      </c>
    </row>
    <row r="456" spans="1:7" ht="16" x14ac:dyDescent="0.15">
      <c r="A456" s="4" t="s">
        <v>446</v>
      </c>
      <c r="B456" s="2" t="s">
        <v>463</v>
      </c>
      <c r="C456" s="3">
        <v>227</v>
      </c>
      <c r="D456" s="10">
        <v>41</v>
      </c>
      <c r="E456" s="5">
        <f t="shared" si="14"/>
        <v>54.940000000000005</v>
      </c>
      <c r="F456" s="5">
        <v>140</v>
      </c>
      <c r="G456" s="8">
        <f t="shared" si="15"/>
        <v>0.60757142857142854</v>
      </c>
    </row>
    <row r="457" spans="1:7" ht="16" x14ac:dyDescent="0.15">
      <c r="A457" s="4" t="s">
        <v>446</v>
      </c>
      <c r="B457" s="2" t="s">
        <v>464</v>
      </c>
      <c r="C457" s="3">
        <v>227</v>
      </c>
      <c r="D457" s="10">
        <v>69</v>
      </c>
      <c r="E457" s="5">
        <f t="shared" si="14"/>
        <v>92.460000000000008</v>
      </c>
      <c r="F457" s="5">
        <v>230</v>
      </c>
      <c r="G457" s="8">
        <f t="shared" si="15"/>
        <v>0.59799999999999998</v>
      </c>
    </row>
    <row r="458" spans="1:7" ht="16" x14ac:dyDescent="0.15">
      <c r="A458" s="4" t="s">
        <v>446</v>
      </c>
      <c r="B458" s="2" t="s">
        <v>465</v>
      </c>
      <c r="C458" s="3">
        <v>228</v>
      </c>
      <c r="D458" s="10">
        <v>53</v>
      </c>
      <c r="E458" s="5">
        <f t="shared" si="14"/>
        <v>71.02000000000001</v>
      </c>
      <c r="F458" s="5">
        <v>180</v>
      </c>
      <c r="G458" s="8">
        <f t="shared" si="15"/>
        <v>0.60544444444444434</v>
      </c>
    </row>
    <row r="459" spans="1:7" ht="16" x14ac:dyDescent="0.15">
      <c r="A459" s="4" t="s">
        <v>446</v>
      </c>
      <c r="B459" s="2" t="s">
        <v>466</v>
      </c>
      <c r="C459" s="3">
        <v>228</v>
      </c>
      <c r="D459" s="10">
        <v>74</v>
      </c>
      <c r="E459" s="5">
        <f t="shared" si="14"/>
        <v>99.160000000000011</v>
      </c>
      <c r="F459" s="5">
        <v>250</v>
      </c>
      <c r="G459" s="8">
        <f t="shared" si="15"/>
        <v>0.6033599999999999</v>
      </c>
    </row>
    <row r="460" spans="1:7" ht="16" x14ac:dyDescent="0.15">
      <c r="A460" s="4" t="s">
        <v>446</v>
      </c>
      <c r="B460" s="2" t="s">
        <v>467</v>
      </c>
      <c r="C460" s="3">
        <v>228</v>
      </c>
      <c r="D460" s="10">
        <v>74</v>
      </c>
      <c r="E460" s="5">
        <f t="shared" si="14"/>
        <v>99.160000000000011</v>
      </c>
      <c r="F460" s="5">
        <v>250</v>
      </c>
      <c r="G460" s="8">
        <f t="shared" si="15"/>
        <v>0.6033599999999999</v>
      </c>
    </row>
    <row r="461" spans="1:7" ht="16" x14ac:dyDescent="0.15">
      <c r="A461" s="4" t="s">
        <v>446</v>
      </c>
      <c r="B461" s="2" t="s">
        <v>468</v>
      </c>
      <c r="C461" s="3">
        <v>228</v>
      </c>
      <c r="D461" s="10">
        <v>74</v>
      </c>
      <c r="E461" s="5">
        <f t="shared" si="14"/>
        <v>99.160000000000011</v>
      </c>
      <c r="F461" s="5">
        <v>250</v>
      </c>
      <c r="G461" s="8">
        <f t="shared" si="15"/>
        <v>0.6033599999999999</v>
      </c>
    </row>
    <row r="462" spans="1:7" ht="16" x14ac:dyDescent="0.15">
      <c r="A462" s="4" t="s">
        <v>446</v>
      </c>
      <c r="B462" s="2" t="s">
        <v>469</v>
      </c>
      <c r="C462" s="3">
        <v>229</v>
      </c>
      <c r="D462" s="10">
        <v>53</v>
      </c>
      <c r="E462" s="5">
        <f t="shared" si="14"/>
        <v>71.02000000000001</v>
      </c>
      <c r="F462" s="5">
        <v>180</v>
      </c>
      <c r="G462" s="8">
        <f t="shared" si="15"/>
        <v>0.60544444444444434</v>
      </c>
    </row>
    <row r="463" spans="1:7" ht="16" x14ac:dyDescent="0.15">
      <c r="A463" s="4" t="s">
        <v>446</v>
      </c>
      <c r="B463" s="2" t="s">
        <v>470</v>
      </c>
      <c r="C463" s="3">
        <v>229</v>
      </c>
      <c r="D463" s="10">
        <v>66</v>
      </c>
      <c r="E463" s="5">
        <f t="shared" si="14"/>
        <v>88.440000000000012</v>
      </c>
      <c r="F463" s="5">
        <v>220</v>
      </c>
      <c r="G463" s="8">
        <f t="shared" si="15"/>
        <v>0.59799999999999998</v>
      </c>
    </row>
    <row r="464" spans="1:7" ht="16" x14ac:dyDescent="0.15">
      <c r="A464" s="4" t="s">
        <v>446</v>
      </c>
      <c r="B464" s="2" t="s">
        <v>471</v>
      </c>
      <c r="C464" s="3">
        <v>229</v>
      </c>
      <c r="D464" s="10">
        <v>84</v>
      </c>
      <c r="E464" s="5">
        <f t="shared" si="14"/>
        <v>112.56</v>
      </c>
      <c r="F464" s="5">
        <v>280</v>
      </c>
      <c r="G464" s="8">
        <f t="shared" si="15"/>
        <v>0.59799999999999998</v>
      </c>
    </row>
    <row r="465" spans="1:7" ht="16" x14ac:dyDescent="0.15">
      <c r="A465" s="4" t="s">
        <v>446</v>
      </c>
      <c r="B465" s="2" t="s">
        <v>472</v>
      </c>
      <c r="C465" s="3">
        <v>229</v>
      </c>
      <c r="D465" s="10">
        <v>91</v>
      </c>
      <c r="E465" s="5">
        <f t="shared" si="14"/>
        <v>121.94000000000001</v>
      </c>
      <c r="F465" s="5">
        <v>300</v>
      </c>
      <c r="G465" s="8">
        <f t="shared" si="15"/>
        <v>0.59353333333333336</v>
      </c>
    </row>
    <row r="466" spans="1:7" ht="16" x14ac:dyDescent="0.15">
      <c r="A466" s="4" t="s">
        <v>446</v>
      </c>
      <c r="B466" s="2" t="s">
        <v>473</v>
      </c>
      <c r="C466" s="3">
        <v>231</v>
      </c>
      <c r="D466" s="10">
        <v>53</v>
      </c>
      <c r="E466" s="5">
        <f t="shared" si="14"/>
        <v>71.02000000000001</v>
      </c>
      <c r="F466" s="5">
        <v>180</v>
      </c>
      <c r="G466" s="8">
        <f t="shared" si="15"/>
        <v>0.60544444444444434</v>
      </c>
    </row>
    <row r="467" spans="1:7" ht="16" x14ac:dyDescent="0.15">
      <c r="A467" s="4" t="s">
        <v>446</v>
      </c>
      <c r="B467" s="2" t="s">
        <v>474</v>
      </c>
      <c r="C467" s="3">
        <v>231</v>
      </c>
      <c r="D467" s="10">
        <v>53</v>
      </c>
      <c r="E467" s="5">
        <f t="shared" si="14"/>
        <v>71.02000000000001</v>
      </c>
      <c r="F467" s="5">
        <v>180</v>
      </c>
      <c r="G467" s="8">
        <f t="shared" si="15"/>
        <v>0.60544444444444434</v>
      </c>
    </row>
    <row r="468" spans="1:7" ht="16" x14ac:dyDescent="0.15">
      <c r="A468" s="4" t="s">
        <v>446</v>
      </c>
      <c r="B468" s="2" t="s">
        <v>475</v>
      </c>
      <c r="C468" s="3">
        <v>231</v>
      </c>
      <c r="D468" s="10">
        <v>53</v>
      </c>
      <c r="E468" s="5">
        <f t="shared" si="14"/>
        <v>71.02000000000001</v>
      </c>
      <c r="F468" s="5">
        <v>180</v>
      </c>
      <c r="G468" s="8">
        <f t="shared" si="15"/>
        <v>0.60544444444444434</v>
      </c>
    </row>
    <row r="469" spans="1:7" ht="16" x14ac:dyDescent="0.15">
      <c r="A469" s="4" t="s">
        <v>446</v>
      </c>
      <c r="B469" s="2" t="s">
        <v>476</v>
      </c>
      <c r="C469" s="3">
        <v>232</v>
      </c>
      <c r="D469" s="10">
        <v>47</v>
      </c>
      <c r="E469" s="5">
        <f t="shared" si="14"/>
        <v>62.980000000000004</v>
      </c>
      <c r="F469" s="5">
        <v>160</v>
      </c>
      <c r="G469" s="8">
        <f t="shared" si="15"/>
        <v>0.606375</v>
      </c>
    </row>
    <row r="470" spans="1:7" ht="16" x14ac:dyDescent="0.15">
      <c r="A470" s="4" t="s">
        <v>446</v>
      </c>
      <c r="B470" s="2" t="s">
        <v>477</v>
      </c>
      <c r="C470" s="3">
        <v>232</v>
      </c>
      <c r="D470" s="10">
        <v>47</v>
      </c>
      <c r="E470" s="5">
        <f t="shared" si="14"/>
        <v>62.980000000000004</v>
      </c>
      <c r="F470" s="5">
        <v>160</v>
      </c>
      <c r="G470" s="8">
        <f t="shared" si="15"/>
        <v>0.606375</v>
      </c>
    </row>
    <row r="471" spans="1:7" ht="16" x14ac:dyDescent="0.15">
      <c r="A471" s="4" t="s">
        <v>446</v>
      </c>
      <c r="B471" s="2" t="s">
        <v>478</v>
      </c>
      <c r="C471" s="3">
        <v>232</v>
      </c>
      <c r="D471" s="10">
        <v>47</v>
      </c>
      <c r="E471" s="5">
        <f t="shared" si="14"/>
        <v>62.980000000000004</v>
      </c>
      <c r="F471" s="5">
        <v>160</v>
      </c>
      <c r="G471" s="8">
        <f t="shared" si="15"/>
        <v>0.606375</v>
      </c>
    </row>
    <row r="472" spans="1:7" ht="16" x14ac:dyDescent="0.15">
      <c r="A472" s="4" t="s">
        <v>446</v>
      </c>
      <c r="B472" s="2" t="s">
        <v>479</v>
      </c>
      <c r="C472" s="3">
        <v>232</v>
      </c>
      <c r="D472" s="10">
        <v>53</v>
      </c>
      <c r="E472" s="5">
        <f t="shared" si="14"/>
        <v>71.02000000000001</v>
      </c>
      <c r="F472" s="5">
        <v>180</v>
      </c>
      <c r="G472" s="8">
        <f t="shared" si="15"/>
        <v>0.60544444444444434</v>
      </c>
    </row>
    <row r="473" spans="1:7" ht="16" x14ac:dyDescent="0.15">
      <c r="A473" s="4" t="s">
        <v>446</v>
      </c>
      <c r="B473" s="2" t="s">
        <v>480</v>
      </c>
      <c r="C473" s="3">
        <v>233</v>
      </c>
      <c r="D473" s="10">
        <v>47</v>
      </c>
      <c r="E473" s="5">
        <f t="shared" si="14"/>
        <v>62.980000000000004</v>
      </c>
      <c r="F473" s="5">
        <v>160</v>
      </c>
      <c r="G473" s="8">
        <f t="shared" si="15"/>
        <v>0.606375</v>
      </c>
    </row>
    <row r="474" spans="1:7" ht="16" x14ac:dyDescent="0.15">
      <c r="A474" s="4" t="s">
        <v>446</v>
      </c>
      <c r="B474" s="2" t="s">
        <v>481</v>
      </c>
      <c r="C474" s="3">
        <v>233</v>
      </c>
      <c r="D474" s="10">
        <v>53</v>
      </c>
      <c r="E474" s="5">
        <f t="shared" si="14"/>
        <v>71.02000000000001</v>
      </c>
      <c r="F474" s="5">
        <v>180</v>
      </c>
      <c r="G474" s="8">
        <f t="shared" si="15"/>
        <v>0.60544444444444434</v>
      </c>
    </row>
    <row r="475" spans="1:7" ht="16" x14ac:dyDescent="0.15">
      <c r="A475" s="4" t="s">
        <v>446</v>
      </c>
      <c r="B475" s="2" t="s">
        <v>482</v>
      </c>
      <c r="C475" s="3">
        <v>233</v>
      </c>
      <c r="D475" s="10">
        <v>49</v>
      </c>
      <c r="E475" s="5">
        <f t="shared" si="14"/>
        <v>65.660000000000011</v>
      </c>
      <c r="F475" s="5">
        <v>160</v>
      </c>
      <c r="G475" s="8">
        <f t="shared" si="15"/>
        <v>0.58962499999999995</v>
      </c>
    </row>
    <row r="476" spans="1:7" ht="16" x14ac:dyDescent="0.15">
      <c r="A476" s="4" t="s">
        <v>446</v>
      </c>
      <c r="B476" s="2" t="s">
        <v>483</v>
      </c>
      <c r="C476" s="3">
        <v>234</v>
      </c>
      <c r="D476" s="10">
        <v>22</v>
      </c>
      <c r="E476" s="5">
        <f t="shared" si="14"/>
        <v>29.48</v>
      </c>
      <c r="F476" s="5">
        <v>70</v>
      </c>
      <c r="G476" s="8">
        <f t="shared" si="15"/>
        <v>0.57885714285714285</v>
      </c>
    </row>
    <row r="477" spans="1:7" ht="16" x14ac:dyDescent="0.15">
      <c r="A477" s="4" t="s">
        <v>446</v>
      </c>
      <c r="B477" s="2" t="s">
        <v>484</v>
      </c>
      <c r="C477" s="3">
        <v>234</v>
      </c>
      <c r="D477" s="10">
        <v>24</v>
      </c>
      <c r="E477" s="5">
        <f t="shared" si="14"/>
        <v>32.160000000000004</v>
      </c>
      <c r="F477" s="5">
        <v>80</v>
      </c>
      <c r="G477" s="8">
        <f t="shared" si="15"/>
        <v>0.59799999999999998</v>
      </c>
    </row>
    <row r="478" spans="1:7" ht="16" x14ac:dyDescent="0.15">
      <c r="A478" s="4" t="s">
        <v>446</v>
      </c>
      <c r="B478" s="2" t="s">
        <v>485</v>
      </c>
      <c r="C478" s="3">
        <v>234</v>
      </c>
      <c r="D478" s="10">
        <v>22</v>
      </c>
      <c r="E478" s="5">
        <f t="shared" si="14"/>
        <v>29.48</v>
      </c>
      <c r="F478" s="5">
        <v>70</v>
      </c>
      <c r="G478" s="8">
        <f t="shared" si="15"/>
        <v>0.57885714285714285</v>
      </c>
    </row>
    <row r="479" spans="1:7" ht="16" x14ac:dyDescent="0.15">
      <c r="A479" s="4" t="s">
        <v>446</v>
      </c>
      <c r="B479" s="2" t="s">
        <v>486</v>
      </c>
      <c r="C479" s="3">
        <v>234</v>
      </c>
      <c r="D479" s="10">
        <v>22</v>
      </c>
      <c r="E479" s="5">
        <f t="shared" si="14"/>
        <v>29.48</v>
      </c>
      <c r="F479" s="5">
        <v>70</v>
      </c>
      <c r="G479" s="8">
        <f t="shared" si="15"/>
        <v>0.57885714285714285</v>
      </c>
    </row>
    <row r="480" spans="1:7" ht="16" x14ac:dyDescent="0.15">
      <c r="A480" s="4" t="s">
        <v>446</v>
      </c>
      <c r="B480" s="2" t="s">
        <v>487</v>
      </c>
      <c r="C480" s="3">
        <v>234</v>
      </c>
      <c r="D480" s="10">
        <v>18</v>
      </c>
      <c r="E480" s="5">
        <f t="shared" si="14"/>
        <v>24.12</v>
      </c>
      <c r="F480" s="5">
        <v>60</v>
      </c>
      <c r="G480" s="8">
        <f t="shared" si="15"/>
        <v>0.59799999999999998</v>
      </c>
    </row>
    <row r="481" spans="1:7" ht="16" x14ac:dyDescent="0.15">
      <c r="A481" s="1" t="s">
        <v>881</v>
      </c>
      <c r="B481" s="2" t="s">
        <v>488</v>
      </c>
      <c r="C481" s="3">
        <v>236</v>
      </c>
      <c r="D481" s="10">
        <v>13</v>
      </c>
      <c r="E481" s="5">
        <f t="shared" si="14"/>
        <v>17.420000000000002</v>
      </c>
      <c r="F481" s="5">
        <v>40</v>
      </c>
      <c r="G481" s="8">
        <f t="shared" si="15"/>
        <v>0.5645</v>
      </c>
    </row>
    <row r="482" spans="1:7" ht="16" x14ac:dyDescent="0.15">
      <c r="A482" s="1" t="s">
        <v>881</v>
      </c>
      <c r="B482" s="2" t="s">
        <v>489</v>
      </c>
      <c r="C482" s="3">
        <v>236</v>
      </c>
      <c r="D482" s="10">
        <v>13</v>
      </c>
      <c r="E482" s="5">
        <f t="shared" si="14"/>
        <v>17.420000000000002</v>
      </c>
      <c r="F482" s="5">
        <v>40</v>
      </c>
      <c r="G482" s="8">
        <f t="shared" si="15"/>
        <v>0.5645</v>
      </c>
    </row>
  </sheetData>
  <mergeCells count="1">
    <mergeCell ref="A1:G4"/>
  </mergeCells>
  <conditionalFormatting sqref="A199:A480 D5:G5">
    <cfRule type="cellIs" dxfId="5" priority="1" operator="equal">
      <formula>"TBD"</formula>
    </cfRule>
  </conditionalFormatting>
  <conditionalFormatting sqref="B5">
    <cfRule type="duplicateValues" dxfId="4" priority="2"/>
  </conditionalFormatting>
  <conditionalFormatting sqref="B413:B480">
    <cfRule type="duplicateValues" dxfId="3" priority="3"/>
  </conditionalFormatting>
  <conditionalFormatting sqref="B199:B411 B413:B480">
    <cfRule type="duplicateValues" dxfId="2" priority="4"/>
  </conditionalFormatting>
  <conditionalFormatting sqref="B481:B482 B5:B198">
    <cfRule type="duplicateValues" dxfId="1" priority="5"/>
  </conditionalFormatting>
  <conditionalFormatting sqref="B481:B482 B6:B198">
    <cfRule type="duplicateValues" dxfId="0" priority="6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51D9BC-DFDB-4C3B-8D8A-9D113E310AC4}">
  <sheetPr codeName="Sheet2">
    <tabColor rgb="FF92D050"/>
  </sheetPr>
  <dimension ref="A1:AS615"/>
  <sheetViews>
    <sheetView view="pageBreakPreview" zoomScale="60" zoomScaleNormal="55" workbookViewId="0">
      <selection activeCell="K21" sqref="K21"/>
    </sheetView>
  </sheetViews>
  <sheetFormatPr baseColWidth="10" defaultColWidth="9.1640625" defaultRowHeight="13" x14ac:dyDescent="0.15"/>
  <cols>
    <col min="1" max="1" width="39" style="35" customWidth="1"/>
    <col min="2" max="2" width="9.5" style="35" customWidth="1"/>
    <col min="3" max="4" width="18.83203125" style="35" customWidth="1"/>
    <col min="5" max="5" width="20.83203125" style="43" customWidth="1"/>
    <col min="6" max="6" width="10.33203125" style="36" customWidth="1"/>
    <col min="7" max="7" width="3.33203125" style="35" customWidth="1"/>
    <col min="8" max="8" width="35.5" style="35" customWidth="1"/>
    <col min="9" max="9" width="12.33203125" style="35" customWidth="1"/>
    <col min="10" max="10" width="18" style="35" customWidth="1"/>
    <col min="11" max="11" width="18.1640625" style="35" customWidth="1"/>
    <col min="12" max="12" width="21.6640625" style="43" customWidth="1"/>
    <col min="13" max="13" width="11.6640625" style="35" customWidth="1"/>
    <col min="14" max="14" width="3.33203125" style="35" customWidth="1"/>
    <col min="15" max="15" width="36.83203125" style="35" customWidth="1"/>
    <col min="16" max="16" width="13.33203125" style="35" customWidth="1"/>
    <col min="17" max="17" width="20" style="35" customWidth="1"/>
    <col min="18" max="18" width="18.33203125" style="35" customWidth="1"/>
    <col min="19" max="19" width="22.33203125" style="43" customWidth="1"/>
    <col min="20" max="20" width="13.5" style="37" customWidth="1"/>
    <col min="21" max="21" width="3.33203125" style="35" customWidth="1"/>
    <col min="22" max="22" width="5.5" style="35" customWidth="1"/>
    <col min="23" max="23" width="36.6640625" style="35" customWidth="1"/>
    <col min="24" max="24" width="7.6640625" style="35" customWidth="1"/>
    <col min="25" max="26" width="15.83203125" style="35" customWidth="1"/>
    <col min="27" max="27" width="14.6640625" style="37" customWidth="1"/>
    <col min="28" max="28" width="5.5" style="35" bestFit="1" customWidth="1"/>
    <col min="29" max="29" width="35.6640625" style="35" customWidth="1"/>
    <col min="30" max="30" width="7.6640625" style="35" customWidth="1"/>
    <col min="31" max="32" width="15.83203125" style="35" customWidth="1"/>
    <col min="33" max="33" width="14.6640625" style="35" customWidth="1"/>
    <col min="34" max="34" width="5.5" style="35" customWidth="1"/>
    <col min="35" max="35" width="35.6640625" style="35" customWidth="1"/>
    <col min="36" max="36" width="7.6640625" style="35" customWidth="1"/>
    <col min="37" max="38" width="15.83203125" style="35" customWidth="1"/>
    <col min="39" max="39" width="14.6640625" style="37" customWidth="1"/>
    <col min="40" max="40" width="5.5" style="35" bestFit="1" customWidth="1"/>
    <col min="41" max="41" width="35.6640625" style="35" customWidth="1"/>
    <col min="42" max="42" width="7.6640625" style="35" customWidth="1"/>
    <col min="43" max="44" width="15.83203125" style="35" customWidth="1"/>
    <col min="45" max="45" width="14.6640625" style="35" customWidth="1"/>
    <col min="46" max="16384" width="9.1640625" style="35"/>
  </cols>
  <sheetData>
    <row r="1" spans="1:40" s="13" customFormat="1" ht="132" customHeight="1" x14ac:dyDescent="0.45">
      <c r="A1" s="61" t="s">
        <v>913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</row>
    <row r="2" spans="1:40" s="14" customFormat="1" ht="25" x14ac:dyDescent="0.25">
      <c r="E2" s="38"/>
      <c r="F2" s="15"/>
      <c r="L2" s="38"/>
      <c r="S2" s="38"/>
      <c r="AM2" s="16"/>
    </row>
    <row r="3" spans="1:40" s="14" customFormat="1" ht="25" x14ac:dyDescent="0.25">
      <c r="E3" s="38"/>
      <c r="F3" s="15"/>
      <c r="L3" s="38"/>
      <c r="S3" s="38"/>
      <c r="AM3" s="16"/>
    </row>
    <row r="4" spans="1:40" s="14" customFormat="1" ht="54" customHeight="1" x14ac:dyDescent="0.25">
      <c r="A4" s="47" t="s">
        <v>1</v>
      </c>
      <c r="B4" s="48" t="s">
        <v>882</v>
      </c>
      <c r="C4" s="49" t="s">
        <v>911</v>
      </c>
      <c r="D4" s="50" t="s">
        <v>912</v>
      </c>
      <c r="E4" s="50" t="s">
        <v>884</v>
      </c>
      <c r="F4" s="51" t="s">
        <v>885</v>
      </c>
      <c r="H4" s="47" t="s">
        <v>1</v>
      </c>
      <c r="I4" s="48" t="s">
        <v>882</v>
      </c>
      <c r="J4" s="49" t="s">
        <v>911</v>
      </c>
      <c r="K4" s="50" t="s">
        <v>912</v>
      </c>
      <c r="L4" s="50" t="s">
        <v>884</v>
      </c>
      <c r="M4" s="51" t="s">
        <v>885</v>
      </c>
      <c r="O4" s="47" t="s">
        <v>1</v>
      </c>
      <c r="P4" s="48" t="s">
        <v>882</v>
      </c>
      <c r="Q4" s="49" t="s">
        <v>911</v>
      </c>
      <c r="R4" s="50" t="s">
        <v>912</v>
      </c>
      <c r="S4" s="50" t="s">
        <v>884</v>
      </c>
      <c r="T4" s="51" t="s">
        <v>885</v>
      </c>
    </row>
    <row r="5" spans="1:40" s="14" customFormat="1" ht="25" customHeight="1" x14ac:dyDescent="0.25">
      <c r="A5" s="44" t="s">
        <v>886</v>
      </c>
      <c r="B5" s="45"/>
      <c r="C5" s="45"/>
      <c r="D5" s="45"/>
      <c r="E5" s="45"/>
      <c r="F5" s="46"/>
      <c r="H5" s="58" t="s">
        <v>905</v>
      </c>
      <c r="I5" s="59"/>
      <c r="J5" s="59"/>
      <c r="K5" s="59"/>
      <c r="L5" s="59"/>
      <c r="M5" s="60"/>
      <c r="O5" s="58" t="s">
        <v>909</v>
      </c>
      <c r="P5" s="59"/>
      <c r="Q5" s="59"/>
      <c r="R5" s="59"/>
      <c r="S5" s="59"/>
      <c r="T5" s="60"/>
      <c r="AA5" s="16"/>
      <c r="AM5" s="16"/>
    </row>
    <row r="6" spans="1:40" s="14" customFormat="1" ht="25" customHeight="1" x14ac:dyDescent="0.25">
      <c r="A6" s="22" t="s">
        <v>243</v>
      </c>
      <c r="B6" s="23">
        <f>VLOOKUP(A6,'Canada Prices FW by Cat Pag'!$B:$F,2,FALSE)</f>
        <v>112</v>
      </c>
      <c r="C6" s="24">
        <f>VLOOKUP(A6,'Canada Prices FW by Cat Pag'!$B:$F,3,FALSE)</f>
        <v>56</v>
      </c>
      <c r="D6" s="24">
        <f>VLOOKUP(A6,'Canada Prices FW by Cat Pag'!$B:$F,4,FALSE)</f>
        <v>75.040000000000006</v>
      </c>
      <c r="E6" s="40">
        <f>VLOOKUP(A6,'Canada Prices FW by Cat Pag'!$B:$F,5,FALSE)</f>
        <v>190</v>
      </c>
      <c r="F6" s="25">
        <f>(E6-D6)/E6</f>
        <v>0.60505263157894729</v>
      </c>
      <c r="H6" s="22" t="s">
        <v>354</v>
      </c>
      <c r="I6" s="23">
        <f>VLOOKUP(H6,'Canada Prices FW by Cat Pag'!$B:$F,2,FALSE)</f>
        <v>164</v>
      </c>
      <c r="J6" s="24">
        <f>VLOOKUP(H6,'Canada Prices FW by Cat Pag'!$B:$F,3,FALSE)</f>
        <v>24</v>
      </c>
      <c r="K6" s="24">
        <f>VLOOKUP(H6,'Canada Prices FW by Cat Pag'!$B:$F,4,FALSE)</f>
        <v>32.160000000000004</v>
      </c>
      <c r="L6" s="40">
        <f>VLOOKUP(H6,'Canada Prices FW by Cat Pag'!$B:$F,5,FALSE)</f>
        <v>80</v>
      </c>
      <c r="M6" s="25">
        <f t="shared" ref="M6:M69" si="0">(L6-K6)/L6</f>
        <v>0.59799999999999998</v>
      </c>
      <c r="O6" s="22" t="s">
        <v>123</v>
      </c>
      <c r="P6" s="23">
        <f>VLOOKUP(O6,'Canada Prices FW by Cat Pag'!$B:$F,2,FALSE)</f>
        <v>58</v>
      </c>
      <c r="Q6" s="24">
        <f>VLOOKUP(O6,'Canada Prices FW by Cat Pag'!$B:$F,3,FALSE)</f>
        <v>97</v>
      </c>
      <c r="R6" s="24">
        <f>VLOOKUP(O6,'Canada Prices FW by Cat Pag'!$B:$F,4,FALSE)</f>
        <v>129.98000000000002</v>
      </c>
      <c r="S6" s="40">
        <f>VLOOKUP(O6,'Canada Prices FW by Cat Pag'!$B:$F,5,FALSE)</f>
        <v>320</v>
      </c>
      <c r="T6" s="25">
        <f t="shared" ref="T6:T69" si="1">(S6-R6)/S6</f>
        <v>0.59381249999999997</v>
      </c>
      <c r="AA6" s="16"/>
      <c r="AM6" s="16"/>
    </row>
    <row r="7" spans="1:40" s="14" customFormat="1" ht="25" customHeight="1" x14ac:dyDescent="0.25">
      <c r="A7" s="26" t="s">
        <v>292</v>
      </c>
      <c r="B7" s="27">
        <f>VLOOKUP(A7,'Canada Prices FW by Cat Pag'!$B:$F,2,FALSE)</f>
        <v>137</v>
      </c>
      <c r="C7" s="28">
        <f>VLOOKUP(A7,'Canada Prices FW by Cat Pag'!$B:$F,3,FALSE)</f>
        <v>62</v>
      </c>
      <c r="D7" s="28">
        <f>VLOOKUP(A7,'Canada Prices FW by Cat Pag'!$B:$F,4,FALSE)</f>
        <v>83.08</v>
      </c>
      <c r="E7" s="41">
        <f>VLOOKUP(A7,'Canada Prices FW by Cat Pag'!$B:$F,5,FALSE)</f>
        <v>210</v>
      </c>
      <c r="F7" s="29">
        <f t="shared" ref="F7:F70" si="2">(E7-D7)/E7</f>
        <v>0.60438095238095235</v>
      </c>
      <c r="H7" s="26" t="s">
        <v>397</v>
      </c>
      <c r="I7" s="27">
        <f>VLOOKUP(H7,'Canada Prices FW by Cat Pag'!$B:$F,2,FALSE)</f>
        <v>189</v>
      </c>
      <c r="J7" s="28">
        <f>VLOOKUP(H7,'Canada Prices FW by Cat Pag'!$B:$F,3,FALSE)</f>
        <v>44</v>
      </c>
      <c r="K7" s="28">
        <f>VLOOKUP(H7,'Canada Prices FW by Cat Pag'!$B:$F,4,FALSE)</f>
        <v>58.96</v>
      </c>
      <c r="L7" s="41">
        <f>VLOOKUP(H7,'Canada Prices FW by Cat Pag'!$B:$F,5,FALSE)</f>
        <v>150</v>
      </c>
      <c r="M7" s="29">
        <f t="shared" si="0"/>
        <v>0.60693333333333332</v>
      </c>
      <c r="O7" s="26" t="s">
        <v>110</v>
      </c>
      <c r="P7" s="27">
        <f>VLOOKUP(O7,'Canada Prices FW by Cat Pag'!$B:$F,2,FALSE)</f>
        <v>52</v>
      </c>
      <c r="Q7" s="28">
        <f>VLOOKUP(O7,'Canada Prices FW by Cat Pag'!$B:$F,3,FALSE)</f>
        <v>137</v>
      </c>
      <c r="R7" s="28">
        <f>VLOOKUP(O7,'Canada Prices FW by Cat Pag'!$B:$F,4,FALSE)</f>
        <v>183.58</v>
      </c>
      <c r="S7" s="41">
        <f>VLOOKUP(O7,'Canada Prices FW by Cat Pag'!$B:$F,5,FALSE)</f>
        <v>460</v>
      </c>
      <c r="T7" s="29">
        <f t="shared" si="1"/>
        <v>0.6009130434782608</v>
      </c>
      <c r="AA7" s="16"/>
      <c r="AM7" s="16"/>
    </row>
    <row r="8" spans="1:40" s="14" customFormat="1" ht="25" customHeight="1" x14ac:dyDescent="0.25">
      <c r="A8" s="22" t="s">
        <v>210</v>
      </c>
      <c r="B8" s="23">
        <f>VLOOKUP(A8,'Canada Prices FW by Cat Pag'!$B:$F,2,FALSE)</f>
        <v>100</v>
      </c>
      <c r="C8" s="24">
        <f>VLOOKUP(A8,'Canada Prices FW by Cat Pag'!$B:$F,3,FALSE)</f>
        <v>69</v>
      </c>
      <c r="D8" s="24">
        <f>VLOOKUP(A8,'Canada Prices FW by Cat Pag'!$B:$F,4,FALSE)</f>
        <v>92.460000000000008</v>
      </c>
      <c r="E8" s="40">
        <f>VLOOKUP(A8,'Canada Prices FW by Cat Pag'!$B:$F,5,FALSE)</f>
        <v>230</v>
      </c>
      <c r="F8" s="25">
        <f t="shared" si="2"/>
        <v>0.59799999999999998</v>
      </c>
      <c r="H8" s="22" t="s">
        <v>320</v>
      </c>
      <c r="I8" s="23">
        <f>VLOOKUP(H8,'Canada Prices FW by Cat Pag'!$B:$F,2,FALSE)</f>
        <v>150</v>
      </c>
      <c r="J8" s="24">
        <f>VLOOKUP(H8,'Canada Prices FW by Cat Pag'!$B:$F,3,FALSE)</f>
        <v>24</v>
      </c>
      <c r="K8" s="24">
        <f>VLOOKUP(H8,'Canada Prices FW by Cat Pag'!$B:$F,4,FALSE)</f>
        <v>32.160000000000004</v>
      </c>
      <c r="L8" s="40">
        <f>VLOOKUP(H8,'Canada Prices FW by Cat Pag'!$B:$F,5,FALSE)</f>
        <v>80</v>
      </c>
      <c r="M8" s="25">
        <f t="shared" si="0"/>
        <v>0.59799999999999998</v>
      </c>
      <c r="O8" s="22" t="s">
        <v>130</v>
      </c>
      <c r="P8" s="23">
        <f>VLOOKUP(O8,'Canada Prices FW by Cat Pag'!$B:$F,2,FALSE)</f>
        <v>60</v>
      </c>
      <c r="Q8" s="24">
        <f>VLOOKUP(O8,'Canada Prices FW by Cat Pag'!$B:$F,3,FALSE)</f>
        <v>91</v>
      </c>
      <c r="R8" s="24">
        <f>VLOOKUP(O8,'Canada Prices FW by Cat Pag'!$B:$F,4,FALSE)</f>
        <v>121.94000000000001</v>
      </c>
      <c r="S8" s="40">
        <f>VLOOKUP(O8,'Canada Prices FW by Cat Pag'!$B:$F,5,FALSE)</f>
        <v>300</v>
      </c>
      <c r="T8" s="25">
        <f t="shared" si="1"/>
        <v>0.59353333333333336</v>
      </c>
      <c r="AA8" s="16"/>
      <c r="AM8" s="16"/>
    </row>
    <row r="9" spans="1:40" s="14" customFormat="1" ht="25" customHeight="1" x14ac:dyDescent="0.25">
      <c r="A9" s="26" t="s">
        <v>466</v>
      </c>
      <c r="B9" s="27">
        <f>VLOOKUP(A9,'Canada Prices FW by Cat Pag'!$B:$F,2,FALSE)</f>
        <v>228</v>
      </c>
      <c r="C9" s="28">
        <f>VLOOKUP(A9,'Canada Prices FW by Cat Pag'!$B:$F,3,FALSE)</f>
        <v>74</v>
      </c>
      <c r="D9" s="28">
        <f>VLOOKUP(A9,'Canada Prices FW by Cat Pag'!$B:$F,4,FALSE)</f>
        <v>99.160000000000011</v>
      </c>
      <c r="E9" s="41">
        <f>VLOOKUP(A9,'Canada Prices FW by Cat Pag'!$B:$F,5,FALSE)</f>
        <v>250</v>
      </c>
      <c r="F9" s="29">
        <f t="shared" si="2"/>
        <v>0.6033599999999999</v>
      </c>
      <c r="H9" s="26" t="s">
        <v>316</v>
      </c>
      <c r="I9" s="27">
        <f>VLOOKUP(H9,'Canada Prices FW by Cat Pag'!$B:$F,2,FALSE)</f>
        <v>149</v>
      </c>
      <c r="J9" s="28">
        <f>VLOOKUP(H9,'Canada Prices FW by Cat Pag'!$B:$F,3,FALSE)</f>
        <v>24</v>
      </c>
      <c r="K9" s="28">
        <f>VLOOKUP(H9,'Canada Prices FW by Cat Pag'!$B:$F,4,FALSE)</f>
        <v>32.160000000000004</v>
      </c>
      <c r="L9" s="41">
        <f>VLOOKUP(H9,'Canada Prices FW by Cat Pag'!$B:$F,5,FALSE)</f>
        <v>80</v>
      </c>
      <c r="M9" s="29">
        <f t="shared" si="0"/>
        <v>0.59799999999999998</v>
      </c>
      <c r="O9" s="26" t="s">
        <v>108</v>
      </c>
      <c r="P9" s="27">
        <f>VLOOKUP(O9,'Canada Prices FW by Cat Pag'!$B:$F,2,FALSE)</f>
        <v>52</v>
      </c>
      <c r="Q9" s="28">
        <f>VLOOKUP(O9,'Canada Prices FW by Cat Pag'!$B:$F,3,FALSE)</f>
        <v>119</v>
      </c>
      <c r="R9" s="28">
        <f>VLOOKUP(O9,'Canada Prices FW by Cat Pag'!$B:$F,4,FALSE)</f>
        <v>159.46</v>
      </c>
      <c r="S9" s="41">
        <f>VLOOKUP(O9,'Canada Prices FW by Cat Pag'!$B:$F,5,FALSE)</f>
        <v>400</v>
      </c>
      <c r="T9" s="29">
        <f t="shared" ref="T9" si="3">(S9-R9)/S9</f>
        <v>0.60134999999999994</v>
      </c>
      <c r="AA9" s="16"/>
      <c r="AM9" s="16"/>
    </row>
    <row r="10" spans="1:40" s="14" customFormat="1" ht="25" customHeight="1" x14ac:dyDescent="0.25">
      <c r="A10" s="22" t="s">
        <v>30</v>
      </c>
      <c r="B10" s="23">
        <f>VLOOKUP(A10,'Canada Prices FW by Cat Pag'!$B:$F,2,FALSE)</f>
        <v>17</v>
      </c>
      <c r="C10" s="24">
        <f>VLOOKUP(A10,'Canada Prices FW by Cat Pag'!$B:$F,3,FALSE)</f>
        <v>91</v>
      </c>
      <c r="D10" s="24">
        <f>VLOOKUP(A10,'Canada Prices FW by Cat Pag'!$B:$F,4,FALSE)</f>
        <v>121.94000000000001</v>
      </c>
      <c r="E10" s="40">
        <f>VLOOKUP(A10,'Canada Prices FW by Cat Pag'!$B:$F,5,FALSE)</f>
        <v>300</v>
      </c>
      <c r="F10" s="25">
        <f t="shared" si="2"/>
        <v>0.59353333333333336</v>
      </c>
      <c r="H10" s="22" t="s">
        <v>226</v>
      </c>
      <c r="I10" s="23">
        <f>VLOOKUP(H10,'Canada Prices FW by Cat Pag'!$B:$F,2,FALSE)</f>
        <v>107</v>
      </c>
      <c r="J10" s="24">
        <f>VLOOKUP(H10,'Canada Prices FW by Cat Pag'!$B:$F,3,FALSE)</f>
        <v>56</v>
      </c>
      <c r="K10" s="24">
        <f>VLOOKUP(H10,'Canada Prices FW by Cat Pag'!$B:$F,4,FALSE)</f>
        <v>75.040000000000006</v>
      </c>
      <c r="L10" s="40">
        <f>VLOOKUP(H10,'Canada Prices FW by Cat Pag'!$B:$F,5,FALSE)</f>
        <v>190</v>
      </c>
      <c r="M10" s="25">
        <f t="shared" si="0"/>
        <v>0.60505263157894729</v>
      </c>
      <c r="O10" s="22" t="s">
        <v>122</v>
      </c>
      <c r="P10" s="23">
        <f>VLOOKUP(O10,'Canada Prices FW by Cat Pag'!$B:$F,2,FALSE)</f>
        <v>57</v>
      </c>
      <c r="Q10" s="24">
        <f>VLOOKUP(O10,'Canada Prices FW by Cat Pag'!$B:$F,3,FALSE)</f>
        <v>74</v>
      </c>
      <c r="R10" s="24">
        <f>VLOOKUP(O10,'Canada Prices FW by Cat Pag'!$B:$F,4,FALSE)</f>
        <v>99.160000000000011</v>
      </c>
      <c r="S10" s="40">
        <f>VLOOKUP(O10,'Canada Prices FW by Cat Pag'!$B:$F,5,FALSE)</f>
        <v>250</v>
      </c>
      <c r="T10" s="25">
        <f t="shared" si="1"/>
        <v>0.6033599999999999</v>
      </c>
      <c r="AA10" s="16"/>
      <c r="AM10" s="16"/>
    </row>
    <row r="11" spans="1:40" s="14" customFormat="1" ht="25" customHeight="1" x14ac:dyDescent="0.25">
      <c r="A11" s="26" t="s">
        <v>470</v>
      </c>
      <c r="B11" s="27">
        <f>VLOOKUP(A11,'Canada Prices FW by Cat Pag'!$B:$F,2,FALSE)</f>
        <v>229</v>
      </c>
      <c r="C11" s="28">
        <f>VLOOKUP(A11,'Canada Prices FW by Cat Pag'!$B:$F,3,FALSE)</f>
        <v>66</v>
      </c>
      <c r="D11" s="28">
        <f>VLOOKUP(A11,'Canada Prices FW by Cat Pag'!$B:$F,4,FALSE)</f>
        <v>88.440000000000012</v>
      </c>
      <c r="E11" s="41">
        <f>VLOOKUP(A11,'Canada Prices FW by Cat Pag'!$B:$F,5,FALSE)</f>
        <v>220</v>
      </c>
      <c r="F11" s="29">
        <f t="shared" si="2"/>
        <v>0.59799999999999998</v>
      </c>
      <c r="H11" s="26" t="s">
        <v>268</v>
      </c>
      <c r="I11" s="27">
        <f>VLOOKUP(H11,'Canada Prices FW by Cat Pag'!$B:$F,2,FALSE)</f>
        <v>125</v>
      </c>
      <c r="J11" s="28">
        <f>VLOOKUP(H11,'Canada Prices FW by Cat Pag'!$B:$F,3,FALSE)</f>
        <v>41</v>
      </c>
      <c r="K11" s="28">
        <f>VLOOKUP(H11,'Canada Prices FW by Cat Pag'!$B:$F,4,FALSE)</f>
        <v>54.940000000000005</v>
      </c>
      <c r="L11" s="41">
        <f>VLOOKUP(H11,'Canada Prices FW by Cat Pag'!$B:$F,5,FALSE)</f>
        <v>140</v>
      </c>
      <c r="M11" s="29">
        <f t="shared" si="0"/>
        <v>0.60757142857142854</v>
      </c>
      <c r="O11" s="26" t="s">
        <v>119</v>
      </c>
      <c r="P11" s="27">
        <f>VLOOKUP(O11,'Canada Prices FW by Cat Pag'!$B:$F,2,FALSE)</f>
        <v>56</v>
      </c>
      <c r="Q11" s="28">
        <f>VLOOKUP(O11,'Canada Prices FW by Cat Pag'!$B:$F,3,FALSE)</f>
        <v>84</v>
      </c>
      <c r="R11" s="28">
        <f>VLOOKUP(O11,'Canada Prices FW by Cat Pag'!$B:$F,4,FALSE)</f>
        <v>112.56</v>
      </c>
      <c r="S11" s="41">
        <f>VLOOKUP(O11,'Canada Prices FW by Cat Pag'!$B:$F,5,FALSE)</f>
        <v>280</v>
      </c>
      <c r="T11" s="29">
        <f t="shared" si="1"/>
        <v>0.59799999999999998</v>
      </c>
      <c r="AA11" s="16"/>
      <c r="AM11" s="16"/>
    </row>
    <row r="12" spans="1:40" s="14" customFormat="1" ht="25" customHeight="1" x14ac:dyDescent="0.25">
      <c r="A12" s="22" t="s">
        <v>286</v>
      </c>
      <c r="B12" s="23">
        <f>VLOOKUP(A12,'Canada Prices FW by Cat Pag'!$B:$F,2,FALSE)</f>
        <v>135</v>
      </c>
      <c r="C12" s="24">
        <f>VLOOKUP(A12,'Canada Prices FW by Cat Pag'!$B:$F,3,FALSE)</f>
        <v>56</v>
      </c>
      <c r="D12" s="24">
        <f>VLOOKUP(A12,'Canada Prices FW by Cat Pag'!$B:$F,4,FALSE)</f>
        <v>75.040000000000006</v>
      </c>
      <c r="E12" s="40">
        <f>VLOOKUP(A12,'Canada Prices FW by Cat Pag'!$B:$F,5,FALSE)</f>
        <v>190</v>
      </c>
      <c r="F12" s="25">
        <f t="shared" si="2"/>
        <v>0.60505263157894729</v>
      </c>
      <c r="H12" s="22" t="s">
        <v>372</v>
      </c>
      <c r="I12" s="23">
        <f>VLOOKUP(H12,'Canada Prices FW by Cat Pag'!$B:$F,2,FALSE)</f>
        <v>175</v>
      </c>
      <c r="J12" s="24">
        <f>VLOOKUP(H12,'Canada Prices FW by Cat Pag'!$B:$F,3,FALSE)</f>
        <v>31</v>
      </c>
      <c r="K12" s="24">
        <f>VLOOKUP(H12,'Canada Prices FW by Cat Pag'!$B:$F,4,FALSE)</f>
        <v>41.54</v>
      </c>
      <c r="L12" s="40">
        <f>VLOOKUP(H12,'Canada Prices FW by Cat Pag'!$B:$F,5,FALSE)</f>
        <v>100</v>
      </c>
      <c r="M12" s="25">
        <f t="shared" si="0"/>
        <v>0.58460000000000001</v>
      </c>
      <c r="O12" s="22" t="s">
        <v>127</v>
      </c>
      <c r="P12" s="23">
        <f>VLOOKUP(O12,'Canada Prices FW by Cat Pag'!$B:$F,2,FALSE)</f>
        <v>59</v>
      </c>
      <c r="Q12" s="24">
        <f>VLOOKUP(O12,'Canada Prices FW by Cat Pag'!$B:$F,3,FALSE)</f>
        <v>91</v>
      </c>
      <c r="R12" s="24">
        <f>VLOOKUP(O12,'Canada Prices FW by Cat Pag'!$B:$F,4,FALSE)</f>
        <v>121.94000000000001</v>
      </c>
      <c r="S12" s="40">
        <f>VLOOKUP(O12,'Canada Prices FW by Cat Pag'!$B:$F,5,FALSE)</f>
        <v>300</v>
      </c>
      <c r="T12" s="25">
        <f t="shared" si="1"/>
        <v>0.59353333333333336</v>
      </c>
      <c r="AA12" s="16"/>
      <c r="AM12" s="16"/>
    </row>
    <row r="13" spans="1:40" s="14" customFormat="1" ht="25" customHeight="1" x14ac:dyDescent="0.25">
      <c r="A13" s="26" t="s">
        <v>274</v>
      </c>
      <c r="B13" s="27">
        <f>VLOOKUP(A13,'Canada Prices FW by Cat Pag'!$B:$F,2,FALSE)</f>
        <v>128</v>
      </c>
      <c r="C13" s="28">
        <f>VLOOKUP(A13,'Canada Prices FW by Cat Pag'!$B:$F,3,FALSE)</f>
        <v>49</v>
      </c>
      <c r="D13" s="28">
        <f>VLOOKUP(A13,'Canada Prices FW by Cat Pag'!$B:$F,4,FALSE)</f>
        <v>65.660000000000011</v>
      </c>
      <c r="E13" s="41">
        <f>VLOOKUP(A13,'Canada Prices FW by Cat Pag'!$B:$F,5,FALSE)</f>
        <v>160</v>
      </c>
      <c r="F13" s="29">
        <f t="shared" si="2"/>
        <v>0.58962499999999995</v>
      </c>
      <c r="H13" s="26" t="s">
        <v>199</v>
      </c>
      <c r="I13" s="27">
        <f>VLOOKUP(H13,'Canada Prices FW by Cat Pag'!$B:$F,2,FALSE)</f>
        <v>93</v>
      </c>
      <c r="J13" s="28">
        <f>VLOOKUP(H13,'Canada Prices FW by Cat Pag'!$B:$F,3,FALSE)</f>
        <v>62</v>
      </c>
      <c r="K13" s="28">
        <f>VLOOKUP(H13,'Canada Prices FW by Cat Pag'!$B:$F,4,FALSE)</f>
        <v>83.08</v>
      </c>
      <c r="L13" s="41">
        <f>VLOOKUP(H13,'Canada Prices FW by Cat Pag'!$B:$F,5,FALSE)</f>
        <v>210</v>
      </c>
      <c r="M13" s="29">
        <f t="shared" si="0"/>
        <v>0.60438095238095235</v>
      </c>
      <c r="O13" s="26" t="s">
        <v>117</v>
      </c>
      <c r="P13" s="27">
        <f>VLOOKUP(O13,'Canada Prices FW by Cat Pag'!$B:$F,2,FALSE)</f>
        <v>55</v>
      </c>
      <c r="Q13" s="28">
        <f>VLOOKUP(O13,'Canada Prices FW by Cat Pag'!$B:$F,3,FALSE)</f>
        <v>97</v>
      </c>
      <c r="R13" s="28">
        <f>VLOOKUP(O13,'Canada Prices FW by Cat Pag'!$B:$F,4,FALSE)</f>
        <v>129.98000000000002</v>
      </c>
      <c r="S13" s="41">
        <f>VLOOKUP(O13,'Canada Prices FW by Cat Pag'!$B:$F,5,FALSE)</f>
        <v>320</v>
      </c>
      <c r="T13" s="29">
        <f t="shared" si="1"/>
        <v>0.59381249999999997</v>
      </c>
      <c r="AA13" s="16"/>
      <c r="AM13" s="16"/>
    </row>
    <row r="14" spans="1:40" s="14" customFormat="1" ht="25" customHeight="1" x14ac:dyDescent="0.25">
      <c r="A14" s="22" t="s">
        <v>487</v>
      </c>
      <c r="B14" s="23">
        <f>VLOOKUP(A14,'Canada Prices FW by Cat Pag'!$B:$F,2,FALSE)</f>
        <v>234</v>
      </c>
      <c r="C14" s="24">
        <f>VLOOKUP(A14,'Canada Prices FW by Cat Pag'!$B:$F,3,FALSE)</f>
        <v>18</v>
      </c>
      <c r="D14" s="24">
        <f>VLOOKUP(A14,'Canada Prices FW by Cat Pag'!$B:$F,4,FALSE)</f>
        <v>24.12</v>
      </c>
      <c r="E14" s="40">
        <f>VLOOKUP(A14,'Canada Prices FW by Cat Pag'!$B:$F,5,FALSE)</f>
        <v>60</v>
      </c>
      <c r="F14" s="25">
        <f t="shared" si="2"/>
        <v>0.59799999999999998</v>
      </c>
      <c r="H14" s="58" t="s">
        <v>887</v>
      </c>
      <c r="I14" s="59"/>
      <c r="J14" s="59"/>
      <c r="K14" s="59"/>
      <c r="L14" s="59"/>
      <c r="M14" s="60"/>
      <c r="O14" s="22" t="s">
        <v>118</v>
      </c>
      <c r="P14" s="23">
        <f>VLOOKUP(O14,'Canada Prices FW by Cat Pag'!$B:$F,2,FALSE)</f>
        <v>56</v>
      </c>
      <c r="Q14" s="24">
        <f>VLOOKUP(O14,'Canada Prices FW by Cat Pag'!$B:$F,3,FALSE)</f>
        <v>94</v>
      </c>
      <c r="R14" s="24">
        <f>VLOOKUP(O14,'Canada Prices FW by Cat Pag'!$B:$F,4,FALSE)</f>
        <v>125.96000000000001</v>
      </c>
      <c r="S14" s="40">
        <f>VLOOKUP(O14,'Canada Prices FW by Cat Pag'!$B:$F,5,FALSE)</f>
        <v>310</v>
      </c>
      <c r="T14" s="25">
        <f t="shared" si="1"/>
        <v>0.59367741935483864</v>
      </c>
      <c r="AA14" s="16"/>
      <c r="AM14" s="16"/>
    </row>
    <row r="15" spans="1:40" s="14" customFormat="1" ht="25" customHeight="1" x14ac:dyDescent="0.25">
      <c r="A15" s="26" t="s">
        <v>244</v>
      </c>
      <c r="B15" s="27">
        <f>VLOOKUP(A15,'Canada Prices FW by Cat Pag'!$B:$F,2,FALSE)</f>
        <v>112</v>
      </c>
      <c r="C15" s="28">
        <f>VLOOKUP(A15,'Canada Prices FW by Cat Pag'!$B:$F,3,FALSE)</f>
        <v>81</v>
      </c>
      <c r="D15" s="28">
        <f>VLOOKUP(A15,'Canada Prices FW by Cat Pag'!$B:$F,4,FALSE)</f>
        <v>108.54</v>
      </c>
      <c r="E15" s="41">
        <f>VLOOKUP(A15,'Canada Prices FW by Cat Pag'!$B:$F,5,FALSE)</f>
        <v>270</v>
      </c>
      <c r="F15" s="29">
        <f t="shared" si="2"/>
        <v>0.59799999999999998</v>
      </c>
      <c r="H15" s="26" t="s">
        <v>405</v>
      </c>
      <c r="I15" s="27">
        <f>VLOOKUP(H15,'Canada Prices FW by Cat Pag'!$B:$F,2,FALSE)</f>
        <v>195</v>
      </c>
      <c r="J15" s="28">
        <f>VLOOKUP(H15,'Canada Prices FW by Cat Pag'!$B:$F,3,FALSE)</f>
        <v>41</v>
      </c>
      <c r="K15" s="28">
        <f>VLOOKUP(H15,'Canada Prices FW by Cat Pag'!$B:$F,4,FALSE)</f>
        <v>54.940000000000005</v>
      </c>
      <c r="L15" s="41">
        <f>VLOOKUP(H15,'Canada Prices FW by Cat Pag'!$B:$F,5,FALSE)</f>
        <v>140</v>
      </c>
      <c r="M15" s="29">
        <f t="shared" si="0"/>
        <v>0.60757142857142854</v>
      </c>
      <c r="O15" s="26" t="s">
        <v>129</v>
      </c>
      <c r="P15" s="27">
        <f>VLOOKUP(O15,'Canada Prices FW by Cat Pag'!$B:$F,2,FALSE)</f>
        <v>60</v>
      </c>
      <c r="Q15" s="28">
        <f>VLOOKUP(O15,'Canada Prices FW by Cat Pag'!$B:$F,3,FALSE)</f>
        <v>91</v>
      </c>
      <c r="R15" s="28">
        <f>VLOOKUP(O15,'Canada Prices FW by Cat Pag'!$B:$F,4,FALSE)</f>
        <v>121.94000000000001</v>
      </c>
      <c r="S15" s="41">
        <f>VLOOKUP(O15,'Canada Prices FW by Cat Pag'!$B:$F,5,FALSE)</f>
        <v>300</v>
      </c>
      <c r="T15" s="29">
        <f t="shared" si="1"/>
        <v>0.59353333333333336</v>
      </c>
      <c r="AA15" s="16"/>
      <c r="AM15" s="16"/>
    </row>
    <row r="16" spans="1:40" s="14" customFormat="1" ht="25" customHeight="1" x14ac:dyDescent="0.25">
      <c r="A16" s="22" t="s">
        <v>60</v>
      </c>
      <c r="B16" s="23">
        <f>VLOOKUP(A16,'Canada Prices FW by Cat Pag'!$B:$F,2,FALSE)</f>
        <v>27</v>
      </c>
      <c r="C16" s="24">
        <f>VLOOKUP(A16,'Canada Prices FW by Cat Pag'!$B:$F,3,FALSE)</f>
        <v>66</v>
      </c>
      <c r="D16" s="24">
        <f>VLOOKUP(A16,'Canada Prices FW by Cat Pag'!$B:$F,4,FALSE)</f>
        <v>88.440000000000012</v>
      </c>
      <c r="E16" s="40">
        <f>VLOOKUP(A16,'Canada Prices FW by Cat Pag'!$B:$F,5,FALSE)</f>
        <v>220</v>
      </c>
      <c r="F16" s="25">
        <f t="shared" si="2"/>
        <v>0.59799999999999998</v>
      </c>
      <c r="H16" s="22" t="s">
        <v>371</v>
      </c>
      <c r="I16" s="23">
        <f>VLOOKUP(H16,'Canada Prices FW by Cat Pag'!$B:$F,2,FALSE)</f>
        <v>174</v>
      </c>
      <c r="J16" s="24">
        <f>VLOOKUP(H16,'Canada Prices FW by Cat Pag'!$B:$F,3,FALSE)</f>
        <v>24</v>
      </c>
      <c r="K16" s="24">
        <f>VLOOKUP(H16,'Canada Prices FW by Cat Pag'!$B:$F,4,FALSE)</f>
        <v>32.160000000000004</v>
      </c>
      <c r="L16" s="40">
        <f>VLOOKUP(H16,'Canada Prices FW by Cat Pag'!$B:$F,5,FALSE)</f>
        <v>80</v>
      </c>
      <c r="M16" s="25">
        <f t="shared" si="0"/>
        <v>0.59799999999999998</v>
      </c>
      <c r="O16" s="22" t="s">
        <v>120</v>
      </c>
      <c r="P16" s="23">
        <f>VLOOKUP(O16,'Canada Prices FW by Cat Pag'!$B:$F,2,FALSE)</f>
        <v>57</v>
      </c>
      <c r="Q16" s="24">
        <f>VLOOKUP(O16,'Canada Prices FW by Cat Pag'!$B:$F,3,FALSE)</f>
        <v>78</v>
      </c>
      <c r="R16" s="24">
        <f>VLOOKUP(O16,'Canada Prices FW by Cat Pag'!$B:$F,4,FALSE)</f>
        <v>104.52000000000001</v>
      </c>
      <c r="S16" s="40">
        <f>VLOOKUP(O16,'Canada Prices FW by Cat Pag'!$B:$F,5,FALSE)</f>
        <v>260</v>
      </c>
      <c r="T16" s="25">
        <f t="shared" si="1"/>
        <v>0.59799999999999998</v>
      </c>
      <c r="AA16" s="16"/>
      <c r="AM16" s="16"/>
    </row>
    <row r="17" spans="1:39" s="14" customFormat="1" ht="25" customHeight="1" x14ac:dyDescent="0.25">
      <c r="A17" s="26" t="s">
        <v>46</v>
      </c>
      <c r="B17" s="27">
        <f>VLOOKUP(A17,'Canada Prices FW by Cat Pag'!$B:$F,2,FALSE)</f>
        <v>22</v>
      </c>
      <c r="C17" s="28">
        <f>VLOOKUP(A17,'Canada Prices FW by Cat Pag'!$B:$F,3,FALSE)</f>
        <v>56</v>
      </c>
      <c r="D17" s="28">
        <f>VLOOKUP(A17,'Canada Prices FW by Cat Pag'!$B:$F,4,FALSE)</f>
        <v>75.040000000000006</v>
      </c>
      <c r="E17" s="41">
        <f>VLOOKUP(A17,'Canada Prices FW by Cat Pag'!$B:$F,5,FALSE)</f>
        <v>190</v>
      </c>
      <c r="F17" s="29">
        <f t="shared" si="2"/>
        <v>0.60505263157894729</v>
      </c>
      <c r="H17" s="26" t="s">
        <v>89</v>
      </c>
      <c r="I17" s="27">
        <f>VLOOKUP(H17,'Canada Prices FW by Cat Pag'!$B:$F,2,FALSE)</f>
        <v>39</v>
      </c>
      <c r="J17" s="28">
        <f>VLOOKUP(H17,'Canada Prices FW by Cat Pag'!$B:$F,3,FALSE)</f>
        <v>56</v>
      </c>
      <c r="K17" s="28">
        <f>VLOOKUP(H17,'Canada Prices FW by Cat Pag'!$B:$F,4,FALSE)</f>
        <v>75.040000000000006</v>
      </c>
      <c r="L17" s="41">
        <f>VLOOKUP(H17,'Canada Prices FW by Cat Pag'!$B:$F,5,FALSE)</f>
        <v>190</v>
      </c>
      <c r="M17" s="29">
        <f t="shared" si="0"/>
        <v>0.60505263157894729</v>
      </c>
      <c r="O17" s="26" t="s">
        <v>125</v>
      </c>
      <c r="P17" s="27">
        <f>VLOOKUP(O17,'Canada Prices FW by Cat Pag'!$B:$F,2,FALSE)</f>
        <v>59</v>
      </c>
      <c r="Q17" s="28">
        <f>VLOOKUP(O17,'Canada Prices FW by Cat Pag'!$B:$F,3,FALSE)</f>
        <v>72</v>
      </c>
      <c r="R17" s="28">
        <f>VLOOKUP(O17,'Canada Prices FW by Cat Pag'!$B:$F,4,FALSE)</f>
        <v>96.48</v>
      </c>
      <c r="S17" s="41">
        <f>VLOOKUP(O17,'Canada Prices FW by Cat Pag'!$B:$F,5,FALSE)</f>
        <v>240</v>
      </c>
      <c r="T17" s="29">
        <f t="shared" si="1"/>
        <v>0.59799999999999998</v>
      </c>
      <c r="AA17" s="16"/>
      <c r="AM17" s="16"/>
    </row>
    <row r="18" spans="1:39" s="14" customFormat="1" ht="25" customHeight="1" x14ac:dyDescent="0.25">
      <c r="A18" s="22" t="s">
        <v>155</v>
      </c>
      <c r="B18" s="23">
        <f>VLOOKUP(A18,'Canada Prices FW by Cat Pag'!$B:$F,2,FALSE)</f>
        <v>74</v>
      </c>
      <c r="C18" s="24">
        <f>VLOOKUP(A18,'Canada Prices FW by Cat Pag'!$B:$F,3,FALSE)</f>
        <v>62</v>
      </c>
      <c r="D18" s="24">
        <f>VLOOKUP(A18,'Canada Prices FW by Cat Pag'!$B:$F,4,FALSE)</f>
        <v>83.08</v>
      </c>
      <c r="E18" s="40">
        <f>VLOOKUP(A18,'Canada Prices FW by Cat Pag'!$B:$F,5,FALSE)</f>
        <v>210</v>
      </c>
      <c r="F18" s="25">
        <f t="shared" si="2"/>
        <v>0.60438095238095235</v>
      </c>
      <c r="H18" s="22" t="s">
        <v>90</v>
      </c>
      <c r="I18" s="23">
        <f>VLOOKUP(H18,'Canada Prices FW by Cat Pag'!$B:$F,2,FALSE)</f>
        <v>39</v>
      </c>
      <c r="J18" s="24">
        <f>VLOOKUP(H18,'Canada Prices FW by Cat Pag'!$B:$F,3,FALSE)</f>
        <v>56</v>
      </c>
      <c r="K18" s="24">
        <f>VLOOKUP(H18,'Canada Prices FW by Cat Pag'!$B:$F,4,FALSE)</f>
        <v>75.040000000000006</v>
      </c>
      <c r="L18" s="40">
        <f>VLOOKUP(H18,'Canada Prices FW by Cat Pag'!$B:$F,5,FALSE)</f>
        <v>190</v>
      </c>
      <c r="M18" s="25">
        <f t="shared" si="0"/>
        <v>0.60505263157894729</v>
      </c>
      <c r="O18" s="22" t="s">
        <v>113</v>
      </c>
      <c r="P18" s="23">
        <f>VLOOKUP(O18,'Canada Prices FW by Cat Pag'!$B:$F,2,FALSE)</f>
        <v>54</v>
      </c>
      <c r="Q18" s="24">
        <f>VLOOKUP(O18,'Canada Prices FW by Cat Pag'!$B:$F,3,FALSE)</f>
        <v>66</v>
      </c>
      <c r="R18" s="24">
        <f>VLOOKUP(O18,'Canada Prices FW by Cat Pag'!$B:$F,4,FALSE)</f>
        <v>88.440000000000012</v>
      </c>
      <c r="S18" s="40">
        <f>VLOOKUP(O18,'Canada Prices FW by Cat Pag'!$B:$F,5,FALSE)</f>
        <v>220</v>
      </c>
      <c r="T18" s="25">
        <f t="shared" si="1"/>
        <v>0.59799999999999998</v>
      </c>
      <c r="AA18" s="16"/>
      <c r="AM18" s="16"/>
    </row>
    <row r="19" spans="1:39" s="14" customFormat="1" ht="25" customHeight="1" x14ac:dyDescent="0.25">
      <c r="A19" s="26" t="s">
        <v>98</v>
      </c>
      <c r="B19" s="27">
        <f>VLOOKUP(A19,'Canada Prices FW by Cat Pag'!$B:$F,2,FALSE)</f>
        <v>44</v>
      </c>
      <c r="C19" s="28">
        <f>VLOOKUP(A19,'Canada Prices FW by Cat Pag'!$B:$F,3,FALSE)</f>
        <v>62</v>
      </c>
      <c r="D19" s="28">
        <f>VLOOKUP(A19,'Canada Prices FW by Cat Pag'!$B:$F,4,FALSE)</f>
        <v>83.08</v>
      </c>
      <c r="E19" s="41">
        <f>VLOOKUP(A19,'Canada Prices FW by Cat Pag'!$B:$F,5,FALSE)</f>
        <v>210</v>
      </c>
      <c r="F19" s="29">
        <f t="shared" si="2"/>
        <v>0.60438095238095235</v>
      </c>
      <c r="H19" s="26" t="s">
        <v>334</v>
      </c>
      <c r="I19" s="27">
        <f>VLOOKUP(H19,'Canada Prices FW by Cat Pag'!$B:$F,2,FALSE)</f>
        <v>155</v>
      </c>
      <c r="J19" s="28">
        <f>VLOOKUP(H19,'Canada Prices FW by Cat Pag'!$B:$F,3,FALSE)</f>
        <v>31</v>
      </c>
      <c r="K19" s="28">
        <f>VLOOKUP(H19,'Canada Prices FW by Cat Pag'!$B:$F,4,FALSE)</f>
        <v>41.54</v>
      </c>
      <c r="L19" s="41">
        <f>VLOOKUP(H19,'Canada Prices FW by Cat Pag'!$B:$F,5,FALSE)</f>
        <v>100</v>
      </c>
      <c r="M19" s="29">
        <f t="shared" si="0"/>
        <v>0.58460000000000001</v>
      </c>
      <c r="O19" s="26" t="s">
        <v>126</v>
      </c>
      <c r="P19" s="27">
        <f>VLOOKUP(O19,'Canada Prices FW by Cat Pag'!$B:$F,2,FALSE)</f>
        <v>59</v>
      </c>
      <c r="Q19" s="28">
        <f>VLOOKUP(O19,'Canada Prices FW by Cat Pag'!$B:$F,3,FALSE)</f>
        <v>84</v>
      </c>
      <c r="R19" s="28">
        <f>VLOOKUP(O19,'Canada Prices FW by Cat Pag'!$B:$F,4,FALSE)</f>
        <v>112.56</v>
      </c>
      <c r="S19" s="41">
        <f>VLOOKUP(O19,'Canada Prices FW by Cat Pag'!$B:$F,5,FALSE)</f>
        <v>280</v>
      </c>
      <c r="T19" s="29">
        <f t="shared" si="1"/>
        <v>0.59799999999999998</v>
      </c>
      <c r="AA19" s="16"/>
      <c r="AM19" s="16"/>
    </row>
    <row r="20" spans="1:39" s="14" customFormat="1" ht="25" customHeight="1" x14ac:dyDescent="0.25">
      <c r="A20" s="22" t="s">
        <v>223</v>
      </c>
      <c r="B20" s="23">
        <f>VLOOKUP(A20,'Canada Prices FW by Cat Pag'!$B:$F,2,FALSE)</f>
        <v>106</v>
      </c>
      <c r="C20" s="24">
        <f>VLOOKUP(A20,'Canada Prices FW by Cat Pag'!$B:$F,3,FALSE)</f>
        <v>69</v>
      </c>
      <c r="D20" s="24">
        <f>VLOOKUP(A20,'Canada Prices FW by Cat Pag'!$B:$F,4,FALSE)</f>
        <v>92.460000000000008</v>
      </c>
      <c r="E20" s="40">
        <f>VLOOKUP(A20,'Canada Prices FW by Cat Pag'!$B:$F,5,FALSE)</f>
        <v>230</v>
      </c>
      <c r="F20" s="25">
        <f t="shared" si="2"/>
        <v>0.59799999999999998</v>
      </c>
      <c r="H20" s="22" t="s">
        <v>383</v>
      </c>
      <c r="I20" s="23">
        <f>VLOOKUP(H20,'Canada Prices FW by Cat Pag'!$B:$F,2,FALSE)</f>
        <v>182</v>
      </c>
      <c r="J20" s="24">
        <f>VLOOKUP(H20,'Canada Prices FW by Cat Pag'!$B:$F,3,FALSE)</f>
        <v>31</v>
      </c>
      <c r="K20" s="24">
        <f>VLOOKUP(H20,'Canada Prices FW by Cat Pag'!$B:$F,4,FALSE)</f>
        <v>41.54</v>
      </c>
      <c r="L20" s="40">
        <f>VLOOKUP(H20,'Canada Prices FW by Cat Pag'!$B:$F,5,FALSE)</f>
        <v>100</v>
      </c>
      <c r="M20" s="25">
        <f t="shared" si="0"/>
        <v>0.58460000000000001</v>
      </c>
      <c r="O20" s="22" t="s">
        <v>175</v>
      </c>
      <c r="P20" s="23">
        <f>VLOOKUP(O20,'Canada Prices FW by Cat Pag'!$B:$F,2,FALSE)</f>
        <v>83</v>
      </c>
      <c r="Q20" s="24">
        <f>VLOOKUP(O20,'Canada Prices FW by Cat Pag'!$B:$F,3,FALSE)</f>
        <v>72</v>
      </c>
      <c r="R20" s="24">
        <f>VLOOKUP(O20,'Canada Prices FW by Cat Pag'!$B:$F,4,FALSE)</f>
        <v>96.48</v>
      </c>
      <c r="S20" s="40">
        <f>VLOOKUP(O20,'Canada Prices FW by Cat Pag'!$B:$F,5,FALSE)</f>
        <v>240</v>
      </c>
      <c r="T20" s="25">
        <f t="shared" si="1"/>
        <v>0.59799999999999998</v>
      </c>
      <c r="AA20" s="16"/>
      <c r="AM20" s="16"/>
    </row>
    <row r="21" spans="1:39" s="14" customFormat="1" ht="25" customHeight="1" x14ac:dyDescent="0.25">
      <c r="A21" s="26" t="s">
        <v>139</v>
      </c>
      <c r="B21" s="27">
        <f>VLOOKUP(A21,'Canada Prices FW by Cat Pag'!$B:$F,2,FALSE)</f>
        <v>65</v>
      </c>
      <c r="C21" s="28">
        <f>VLOOKUP(A21,'Canada Prices FW by Cat Pag'!$B:$F,3,FALSE)</f>
        <v>72</v>
      </c>
      <c r="D21" s="28">
        <f>VLOOKUP(A21,'Canada Prices FW by Cat Pag'!$B:$F,4,FALSE)</f>
        <v>96.48</v>
      </c>
      <c r="E21" s="41">
        <f>VLOOKUP(A21,'Canada Prices FW by Cat Pag'!$B:$F,5,FALSE)</f>
        <v>240</v>
      </c>
      <c r="F21" s="29">
        <f t="shared" si="2"/>
        <v>0.59799999999999998</v>
      </c>
      <c r="H21" s="26" t="s">
        <v>413</v>
      </c>
      <c r="I21" s="27">
        <f>VLOOKUP(H21,'Canada Prices FW by Cat Pag'!$B:$F,2,FALSE)</f>
        <v>199</v>
      </c>
      <c r="J21" s="28">
        <f>VLOOKUP(H21,'Canada Prices FW by Cat Pag'!$B:$F,3,FALSE)</f>
        <v>37</v>
      </c>
      <c r="K21" s="28">
        <f>VLOOKUP(H21,'Canada Prices FW by Cat Pag'!$B:$F,4,FALSE)</f>
        <v>49.580000000000005</v>
      </c>
      <c r="L21" s="41">
        <f>VLOOKUP(H21,'Canada Prices FW by Cat Pag'!$B:$F,5,FALSE)</f>
        <v>120</v>
      </c>
      <c r="M21" s="29">
        <f t="shared" si="0"/>
        <v>0.58683333333333321</v>
      </c>
      <c r="O21" s="26" t="s">
        <v>279</v>
      </c>
      <c r="P21" s="27">
        <f>VLOOKUP(O21,'Canada Prices FW by Cat Pag'!$B:$F,2,FALSE)</f>
        <v>132</v>
      </c>
      <c r="Q21" s="28">
        <f>VLOOKUP(O21,'Canada Prices FW by Cat Pag'!$B:$F,3,FALSE)</f>
        <v>49</v>
      </c>
      <c r="R21" s="28">
        <f>VLOOKUP(O21,'Canada Prices FW by Cat Pag'!$B:$F,4,FALSE)</f>
        <v>65.660000000000011</v>
      </c>
      <c r="S21" s="41">
        <f>VLOOKUP(O21,'Canada Prices FW by Cat Pag'!$B:$F,5,FALSE)</f>
        <v>160</v>
      </c>
      <c r="T21" s="29">
        <f t="shared" si="1"/>
        <v>0.58962499999999995</v>
      </c>
      <c r="AA21" s="16"/>
      <c r="AM21" s="16"/>
    </row>
    <row r="22" spans="1:39" s="14" customFormat="1" ht="25" customHeight="1" x14ac:dyDescent="0.25">
      <c r="A22" s="22" t="s">
        <v>399</v>
      </c>
      <c r="B22" s="23">
        <f>VLOOKUP(A22,'Canada Prices FW by Cat Pag'!$B:$F,2,FALSE)</f>
        <v>191</v>
      </c>
      <c r="C22" s="24">
        <f>VLOOKUP(A22,'Canada Prices FW by Cat Pag'!$B:$F,3,FALSE)</f>
        <v>31</v>
      </c>
      <c r="D22" s="24">
        <f>VLOOKUP(A22,'Canada Prices FW by Cat Pag'!$B:$F,4,FALSE)</f>
        <v>41.54</v>
      </c>
      <c r="E22" s="40">
        <f>VLOOKUP(A22,'Canada Prices FW by Cat Pag'!$B:$F,5,FALSE)</f>
        <v>100</v>
      </c>
      <c r="F22" s="25">
        <f t="shared" si="2"/>
        <v>0.58460000000000001</v>
      </c>
      <c r="H22" s="22" t="s">
        <v>162</v>
      </c>
      <c r="I22" s="23">
        <f>VLOOKUP(H22,'Canada Prices FW by Cat Pag'!$B:$F,2,FALSE)</f>
        <v>77</v>
      </c>
      <c r="J22" s="24">
        <f>VLOOKUP(H22,'Canada Prices FW by Cat Pag'!$B:$F,3,FALSE)</f>
        <v>62</v>
      </c>
      <c r="K22" s="24">
        <f>VLOOKUP(H22,'Canada Prices FW by Cat Pag'!$B:$F,4,FALSE)</f>
        <v>83.08</v>
      </c>
      <c r="L22" s="40">
        <f>VLOOKUP(H22,'Canada Prices FW by Cat Pag'!$B:$F,5,FALSE)</f>
        <v>210</v>
      </c>
      <c r="M22" s="25">
        <f t="shared" si="0"/>
        <v>0.60438095238095235</v>
      </c>
      <c r="O22" s="22" t="s">
        <v>394</v>
      </c>
      <c r="P22" s="23">
        <f>VLOOKUP(O22,'Canada Prices FW by Cat Pag'!$B:$F,2,FALSE)</f>
        <v>186</v>
      </c>
      <c r="Q22" s="24">
        <f>VLOOKUP(O22,'Canada Prices FW by Cat Pag'!$B:$F,3,FALSE)</f>
        <v>37</v>
      </c>
      <c r="R22" s="24">
        <f>VLOOKUP(O22,'Canada Prices FW by Cat Pag'!$B:$F,4,FALSE)</f>
        <v>49.580000000000005</v>
      </c>
      <c r="S22" s="40">
        <f>VLOOKUP(O22,'Canada Prices FW by Cat Pag'!$B:$F,5,FALSE)</f>
        <v>120</v>
      </c>
      <c r="T22" s="25">
        <f t="shared" si="1"/>
        <v>0.58683333333333321</v>
      </c>
      <c r="AA22" s="16"/>
      <c r="AM22" s="16"/>
    </row>
    <row r="23" spans="1:39" s="14" customFormat="1" ht="25" customHeight="1" x14ac:dyDescent="0.25">
      <c r="A23" s="26" t="s">
        <v>231</v>
      </c>
      <c r="B23" s="27">
        <f>VLOOKUP(A23,'Canada Prices FW by Cat Pag'!$B:$F,2,FALSE)</f>
        <v>108</v>
      </c>
      <c r="C23" s="28">
        <f>VLOOKUP(A23,'Canada Prices FW by Cat Pag'!$B:$F,3,FALSE)</f>
        <v>94</v>
      </c>
      <c r="D23" s="28">
        <f>VLOOKUP(A23,'Canada Prices FW by Cat Pag'!$B:$F,4,FALSE)</f>
        <v>125.96000000000001</v>
      </c>
      <c r="E23" s="41">
        <f>VLOOKUP(A23,'Canada Prices FW by Cat Pag'!$B:$F,5,FALSE)</f>
        <v>310</v>
      </c>
      <c r="F23" s="29">
        <f t="shared" si="2"/>
        <v>0.59367741935483864</v>
      </c>
      <c r="H23" s="26" t="s">
        <v>158</v>
      </c>
      <c r="I23" s="27">
        <f>VLOOKUP(H23,'Canada Prices FW by Cat Pag'!$B:$F,2,FALSE)</f>
        <v>75</v>
      </c>
      <c r="J23" s="28">
        <f>VLOOKUP(H23,'Canada Prices FW by Cat Pag'!$B:$F,3,FALSE)</f>
        <v>49</v>
      </c>
      <c r="K23" s="28">
        <f>VLOOKUP(H23,'Canada Prices FW by Cat Pag'!$B:$F,4,FALSE)</f>
        <v>65.660000000000011</v>
      </c>
      <c r="L23" s="41">
        <f>VLOOKUP(H23,'Canada Prices FW by Cat Pag'!$B:$F,5,FALSE)</f>
        <v>160</v>
      </c>
      <c r="M23" s="29">
        <f t="shared" si="0"/>
        <v>0.58962499999999995</v>
      </c>
      <c r="O23" s="26" t="s">
        <v>215</v>
      </c>
      <c r="P23" s="27">
        <f>VLOOKUP(O23,'Canada Prices FW by Cat Pag'!$B:$F,2,FALSE)</f>
        <v>103</v>
      </c>
      <c r="Q23" s="28">
        <f>VLOOKUP(O23,'Canada Prices FW by Cat Pag'!$B:$F,3,FALSE)</f>
        <v>94</v>
      </c>
      <c r="R23" s="28">
        <f>VLOOKUP(O23,'Canada Prices FW by Cat Pag'!$B:$F,4,FALSE)</f>
        <v>125.96000000000001</v>
      </c>
      <c r="S23" s="41">
        <f>VLOOKUP(O23,'Canada Prices FW by Cat Pag'!$B:$F,5,FALSE)</f>
        <v>310</v>
      </c>
      <c r="T23" s="29">
        <f t="shared" si="1"/>
        <v>0.59367741935483864</v>
      </c>
      <c r="AA23" s="16"/>
      <c r="AM23" s="16"/>
    </row>
    <row r="24" spans="1:39" s="14" customFormat="1" ht="25" customHeight="1" x14ac:dyDescent="0.25">
      <c r="A24" s="22" t="s">
        <v>301</v>
      </c>
      <c r="B24" s="23">
        <f>VLOOKUP(A24,'Canada Prices FW by Cat Pag'!$B:$F,2,FALSE)</f>
        <v>140</v>
      </c>
      <c r="C24" s="24">
        <f>VLOOKUP(A24,'Canada Prices FW by Cat Pag'!$B:$F,3,FALSE)</f>
        <v>49</v>
      </c>
      <c r="D24" s="24">
        <f>VLOOKUP(A24,'Canada Prices FW by Cat Pag'!$B:$F,4,FALSE)</f>
        <v>65.660000000000011</v>
      </c>
      <c r="E24" s="40">
        <f>VLOOKUP(A24,'Canada Prices FW by Cat Pag'!$B:$F,5,FALSE)</f>
        <v>160</v>
      </c>
      <c r="F24" s="25">
        <f t="shared" si="2"/>
        <v>0.58962499999999995</v>
      </c>
      <c r="H24" s="22" t="s">
        <v>234</v>
      </c>
      <c r="I24" s="23">
        <f>VLOOKUP(H24,'Canada Prices FW by Cat Pag'!$B:$F,2,FALSE)</f>
        <v>109</v>
      </c>
      <c r="J24" s="24">
        <f>VLOOKUP(H24,'Canada Prices FW by Cat Pag'!$B:$F,3,FALSE)</f>
        <v>59</v>
      </c>
      <c r="K24" s="24">
        <f>VLOOKUP(H24,'Canada Prices FW by Cat Pag'!$B:$F,4,FALSE)</f>
        <v>79.06</v>
      </c>
      <c r="L24" s="40">
        <f>VLOOKUP(H24,'Canada Prices FW by Cat Pag'!$B:$F,5,FALSE)</f>
        <v>200</v>
      </c>
      <c r="M24" s="25">
        <f t="shared" si="0"/>
        <v>0.60470000000000002</v>
      </c>
      <c r="O24" s="22" t="s">
        <v>211</v>
      </c>
      <c r="P24" s="23">
        <f>VLOOKUP(O24,'Canada Prices FW by Cat Pag'!$B:$F,2,FALSE)</f>
        <v>101</v>
      </c>
      <c r="Q24" s="24">
        <f>VLOOKUP(O24,'Canada Prices FW by Cat Pag'!$B:$F,3,FALSE)</f>
        <v>94</v>
      </c>
      <c r="R24" s="24">
        <f>VLOOKUP(O24,'Canada Prices FW by Cat Pag'!$B:$F,4,FALSE)</f>
        <v>125.96000000000001</v>
      </c>
      <c r="S24" s="40">
        <f>VLOOKUP(O24,'Canada Prices FW by Cat Pag'!$B:$F,5,FALSE)</f>
        <v>310</v>
      </c>
      <c r="T24" s="25">
        <f t="shared" si="1"/>
        <v>0.59367741935483864</v>
      </c>
      <c r="AA24" s="16"/>
      <c r="AM24" s="16"/>
    </row>
    <row r="25" spans="1:39" s="14" customFormat="1" ht="25" customHeight="1" x14ac:dyDescent="0.25">
      <c r="A25" s="26" t="s">
        <v>154</v>
      </c>
      <c r="B25" s="27">
        <f>VLOOKUP(A25,'Canada Prices FW by Cat Pag'!$B:$F,2,FALSE)</f>
        <v>74</v>
      </c>
      <c r="C25" s="28">
        <f>VLOOKUP(A25,'Canada Prices FW by Cat Pag'!$B:$F,3,FALSE)</f>
        <v>56</v>
      </c>
      <c r="D25" s="28">
        <f>VLOOKUP(A25,'Canada Prices FW by Cat Pag'!$B:$F,4,FALSE)</f>
        <v>75.040000000000006</v>
      </c>
      <c r="E25" s="41">
        <f>VLOOKUP(A25,'Canada Prices FW by Cat Pag'!$B:$F,5,FALSE)</f>
        <v>190</v>
      </c>
      <c r="F25" s="29">
        <f t="shared" si="2"/>
        <v>0.60505263157894729</v>
      </c>
      <c r="H25" s="26" t="s">
        <v>73</v>
      </c>
      <c r="I25" s="27">
        <f>VLOOKUP(H25,'Canada Prices FW by Cat Pag'!$B:$F,2,FALSE)</f>
        <v>33</v>
      </c>
      <c r="J25" s="28">
        <f>VLOOKUP(H25,'Canada Prices FW by Cat Pag'!$B:$F,3,FALSE)</f>
        <v>69</v>
      </c>
      <c r="K25" s="28">
        <f>VLOOKUP(H25,'Canada Prices FW by Cat Pag'!$B:$F,4,FALSE)</f>
        <v>92.460000000000008</v>
      </c>
      <c r="L25" s="41">
        <f>VLOOKUP(H25,'Canada Prices FW by Cat Pag'!$B:$F,5,FALSE)</f>
        <v>230</v>
      </c>
      <c r="M25" s="29">
        <f t="shared" si="0"/>
        <v>0.59799999999999998</v>
      </c>
      <c r="O25" s="26" t="s">
        <v>389</v>
      </c>
      <c r="P25" s="27">
        <f>VLOOKUP(O25,'Canada Prices FW by Cat Pag'!$B:$F,2,FALSE)</f>
        <v>185</v>
      </c>
      <c r="Q25" s="28">
        <f>VLOOKUP(O25,'Canada Prices FW by Cat Pag'!$B:$F,3,FALSE)</f>
        <v>41</v>
      </c>
      <c r="R25" s="28">
        <f>VLOOKUP(O25,'Canada Prices FW by Cat Pag'!$B:$F,4,FALSE)</f>
        <v>54.940000000000005</v>
      </c>
      <c r="S25" s="41">
        <f>VLOOKUP(O25,'Canada Prices FW by Cat Pag'!$B:$F,5,FALSE)</f>
        <v>140</v>
      </c>
      <c r="T25" s="29">
        <f t="shared" si="1"/>
        <v>0.60757142857142854</v>
      </c>
      <c r="AA25" s="16"/>
      <c r="AM25" s="16"/>
    </row>
    <row r="26" spans="1:39" s="14" customFormat="1" ht="25" customHeight="1" x14ac:dyDescent="0.25">
      <c r="A26" s="22" t="s">
        <v>395</v>
      </c>
      <c r="B26" s="23">
        <f>VLOOKUP(A26,'Canada Prices FW by Cat Pag'!$B:$F,2,FALSE)</f>
        <v>186</v>
      </c>
      <c r="C26" s="24">
        <f>VLOOKUP(A26,'Canada Prices FW by Cat Pag'!$B:$F,3,FALSE)</f>
        <v>41</v>
      </c>
      <c r="D26" s="24">
        <f>VLOOKUP(A26,'Canada Prices FW by Cat Pag'!$B:$F,4,FALSE)</f>
        <v>54.940000000000005</v>
      </c>
      <c r="E26" s="40">
        <f>VLOOKUP(A26,'Canada Prices FW by Cat Pag'!$B:$F,5,FALSE)</f>
        <v>140</v>
      </c>
      <c r="F26" s="25">
        <f t="shared" si="2"/>
        <v>0.60757142857142854</v>
      </c>
      <c r="H26" s="22" t="s">
        <v>49</v>
      </c>
      <c r="I26" s="23">
        <f>VLOOKUP(H26,'Canada Prices FW by Cat Pag'!$B:$F,2,FALSE)</f>
        <v>23</v>
      </c>
      <c r="J26" s="24">
        <f>VLOOKUP(H26,'Canada Prices FW by Cat Pag'!$B:$F,3,FALSE)</f>
        <v>72</v>
      </c>
      <c r="K26" s="24">
        <f>VLOOKUP(H26,'Canada Prices FW by Cat Pag'!$B:$F,4,FALSE)</f>
        <v>96.48</v>
      </c>
      <c r="L26" s="40">
        <f>VLOOKUP(H26,'Canada Prices FW by Cat Pag'!$B:$F,5,FALSE)</f>
        <v>240</v>
      </c>
      <c r="M26" s="25">
        <f t="shared" si="0"/>
        <v>0.59799999999999998</v>
      </c>
      <c r="O26" s="22" t="s">
        <v>9</v>
      </c>
      <c r="P26" s="23">
        <f>VLOOKUP(O26,'Canada Prices FW by Cat Pag'!$B:$F,2,FALSE)</f>
        <v>7</v>
      </c>
      <c r="Q26" s="24">
        <f>VLOOKUP(O26,'Canada Prices FW by Cat Pag'!$B:$F,3,FALSE)</f>
        <v>109</v>
      </c>
      <c r="R26" s="24">
        <f>VLOOKUP(O26,'Canada Prices FW by Cat Pag'!$B:$F,4,FALSE)</f>
        <v>146.06</v>
      </c>
      <c r="S26" s="40">
        <f>VLOOKUP(O26,'Canada Prices FW by Cat Pag'!$B:$F,5,FALSE)</f>
        <v>365</v>
      </c>
      <c r="T26" s="25">
        <f t="shared" si="1"/>
        <v>0.59983561643835615</v>
      </c>
      <c r="AA26" s="16"/>
      <c r="AM26" s="16"/>
    </row>
    <row r="27" spans="1:39" s="14" customFormat="1" ht="25" customHeight="1" x14ac:dyDescent="0.25">
      <c r="A27" s="26" t="s">
        <v>227</v>
      </c>
      <c r="B27" s="27">
        <f>VLOOKUP(A27,'Canada Prices FW by Cat Pag'!$B:$F,2,FALSE)</f>
        <v>107</v>
      </c>
      <c r="C27" s="28">
        <f>VLOOKUP(A27,'Canada Prices FW by Cat Pag'!$B:$F,3,FALSE)</f>
        <v>45</v>
      </c>
      <c r="D27" s="28">
        <f>VLOOKUP(A27,'Canada Prices FW by Cat Pag'!$B:$F,4,FALSE)</f>
        <v>60.300000000000004</v>
      </c>
      <c r="E27" s="41">
        <f>VLOOKUP(A27,'Canada Prices FW by Cat Pag'!$B:$F,5,FALSE)</f>
        <v>160</v>
      </c>
      <c r="F27" s="29">
        <f t="shared" si="2"/>
        <v>0.62312499999999993</v>
      </c>
      <c r="H27" s="26" t="s">
        <v>51</v>
      </c>
      <c r="I27" s="27">
        <f>VLOOKUP(H27,'Canada Prices FW by Cat Pag'!$B:$F,2,FALSE)</f>
        <v>23</v>
      </c>
      <c r="J27" s="28">
        <f>VLOOKUP(H27,'Canada Prices FW by Cat Pag'!$B:$F,3,FALSE)</f>
        <v>99</v>
      </c>
      <c r="K27" s="28">
        <f>VLOOKUP(H27,'Canada Prices FW by Cat Pag'!$B:$F,4,FALSE)</f>
        <v>132.66</v>
      </c>
      <c r="L27" s="41">
        <f>VLOOKUP(H27,'Canada Prices FW by Cat Pag'!$B:$F,5,FALSE)</f>
        <v>330</v>
      </c>
      <c r="M27" s="29">
        <f t="shared" si="0"/>
        <v>0.59799999999999998</v>
      </c>
      <c r="O27" s="26" t="s">
        <v>173</v>
      </c>
      <c r="P27" s="27">
        <f>VLOOKUP(O27,'Canada Prices FW by Cat Pag'!$B:$F,2,FALSE)</f>
        <v>82</v>
      </c>
      <c r="Q27" s="28">
        <f>VLOOKUP(O27,'Canada Prices FW by Cat Pag'!$B:$F,3,FALSE)</f>
        <v>62</v>
      </c>
      <c r="R27" s="28">
        <f>VLOOKUP(O27,'Canada Prices FW by Cat Pag'!$B:$F,4,FALSE)</f>
        <v>83.08</v>
      </c>
      <c r="S27" s="41">
        <f>VLOOKUP(O27,'Canada Prices FW by Cat Pag'!$B:$F,5,FALSE)</f>
        <v>210</v>
      </c>
      <c r="T27" s="29">
        <f t="shared" si="1"/>
        <v>0.60438095238095235</v>
      </c>
      <c r="AA27" s="16"/>
      <c r="AM27" s="16"/>
    </row>
    <row r="28" spans="1:39" s="14" customFormat="1" ht="25" customHeight="1" x14ac:dyDescent="0.25">
      <c r="A28" s="22" t="s">
        <v>180</v>
      </c>
      <c r="B28" s="23">
        <f>VLOOKUP(A28,'Canada Prices FW by Cat Pag'!$B:$F,2,FALSE)</f>
        <v>84</v>
      </c>
      <c r="C28" s="24">
        <f>VLOOKUP(A28,'Canada Prices FW by Cat Pag'!$B:$F,3,FALSE)</f>
        <v>74</v>
      </c>
      <c r="D28" s="24">
        <f>VLOOKUP(A28,'Canada Prices FW by Cat Pag'!$B:$F,4,FALSE)</f>
        <v>99.160000000000011</v>
      </c>
      <c r="E28" s="40">
        <f>VLOOKUP(A28,'Canada Prices FW by Cat Pag'!$B:$F,5,FALSE)</f>
        <v>250</v>
      </c>
      <c r="F28" s="25">
        <f t="shared" si="2"/>
        <v>0.6033599999999999</v>
      </c>
      <c r="H28" s="22" t="s">
        <v>465</v>
      </c>
      <c r="I28" s="23">
        <f>VLOOKUP(H28,'Canada Prices FW by Cat Pag'!$B:$F,2,FALSE)</f>
        <v>228</v>
      </c>
      <c r="J28" s="24">
        <f>VLOOKUP(H28,'Canada Prices FW by Cat Pag'!$B:$F,3,FALSE)</f>
        <v>53</v>
      </c>
      <c r="K28" s="24">
        <f>VLOOKUP(H28,'Canada Prices FW by Cat Pag'!$B:$F,4,FALSE)</f>
        <v>71.02000000000001</v>
      </c>
      <c r="L28" s="40">
        <f>VLOOKUP(H28,'Canada Prices FW by Cat Pag'!$B:$F,5,FALSE)</f>
        <v>180</v>
      </c>
      <c r="M28" s="25">
        <f t="shared" si="0"/>
        <v>0.60544444444444434</v>
      </c>
      <c r="O28" s="22" t="s">
        <v>477</v>
      </c>
      <c r="P28" s="23">
        <f>VLOOKUP(O28,'Canada Prices FW by Cat Pag'!$B:$F,2,FALSE)</f>
        <v>232</v>
      </c>
      <c r="Q28" s="24">
        <f>VLOOKUP(O28,'Canada Prices FW by Cat Pag'!$B:$F,3,FALSE)</f>
        <v>47</v>
      </c>
      <c r="R28" s="24">
        <f>VLOOKUP(O28,'Canada Prices FW by Cat Pag'!$B:$F,4,FALSE)</f>
        <v>62.980000000000004</v>
      </c>
      <c r="S28" s="40">
        <f>VLOOKUP(O28,'Canada Prices FW by Cat Pag'!$B:$F,5,FALSE)</f>
        <v>160</v>
      </c>
      <c r="T28" s="25">
        <f t="shared" si="1"/>
        <v>0.606375</v>
      </c>
      <c r="AA28" s="16"/>
      <c r="AM28" s="16"/>
    </row>
    <row r="29" spans="1:39" s="14" customFormat="1" ht="25" customHeight="1" x14ac:dyDescent="0.25">
      <c r="A29" s="26" t="s">
        <v>471</v>
      </c>
      <c r="B29" s="27">
        <f>VLOOKUP(A29,'Canada Prices FW by Cat Pag'!$B:$F,2,FALSE)</f>
        <v>229</v>
      </c>
      <c r="C29" s="28">
        <f>VLOOKUP(A29,'Canada Prices FW by Cat Pag'!$B:$F,3,FALSE)</f>
        <v>84</v>
      </c>
      <c r="D29" s="28">
        <f>VLOOKUP(A29,'Canada Prices FW by Cat Pag'!$B:$F,4,FALSE)</f>
        <v>112.56</v>
      </c>
      <c r="E29" s="41">
        <f>VLOOKUP(A29,'Canada Prices FW by Cat Pag'!$B:$F,5,FALSE)</f>
        <v>280</v>
      </c>
      <c r="F29" s="29">
        <f t="shared" si="2"/>
        <v>0.59799999999999998</v>
      </c>
      <c r="H29" s="26" t="s">
        <v>96</v>
      </c>
      <c r="I29" s="27">
        <f>VLOOKUP(H29,'Canada Prices FW by Cat Pag'!$B:$F,2,FALSE)</f>
        <v>42</v>
      </c>
      <c r="J29" s="28">
        <f>VLOOKUP(H29,'Canada Prices FW by Cat Pag'!$B:$F,3,FALSE)</f>
        <v>62</v>
      </c>
      <c r="K29" s="28">
        <f>VLOOKUP(H29,'Canada Prices FW by Cat Pag'!$B:$F,4,FALSE)</f>
        <v>83.08</v>
      </c>
      <c r="L29" s="41">
        <f>VLOOKUP(H29,'Canada Prices FW by Cat Pag'!$B:$F,5,FALSE)</f>
        <v>210</v>
      </c>
      <c r="M29" s="29">
        <f t="shared" ref="M29" si="4">(L29-K29)/L29</f>
        <v>0.60438095238095235</v>
      </c>
      <c r="O29" s="26" t="s">
        <v>439</v>
      </c>
      <c r="P29" s="27">
        <f>VLOOKUP(O29,'Canada Prices FW by Cat Pag'!$B:$F,2,FALSE)</f>
        <v>214</v>
      </c>
      <c r="Q29" s="28">
        <f>VLOOKUP(O29,'Canada Prices FW by Cat Pag'!$B:$F,3,FALSE)</f>
        <v>44</v>
      </c>
      <c r="R29" s="28">
        <f>VLOOKUP(O29,'Canada Prices FW by Cat Pag'!$B:$F,4,FALSE)</f>
        <v>58.96</v>
      </c>
      <c r="S29" s="41">
        <f>VLOOKUP(O29,'Canada Prices FW by Cat Pag'!$B:$F,5,FALSE)</f>
        <v>150</v>
      </c>
      <c r="T29" s="29">
        <f t="shared" si="1"/>
        <v>0.60693333333333332</v>
      </c>
      <c r="AA29" s="16"/>
      <c r="AM29" s="16"/>
    </row>
    <row r="30" spans="1:39" s="14" customFormat="1" ht="25" customHeight="1" x14ac:dyDescent="0.25">
      <c r="A30" s="22" t="s">
        <v>143</v>
      </c>
      <c r="B30" s="23">
        <f>VLOOKUP(A30,'Canada Prices FW by Cat Pag'!$B:$F,2,FALSE)</f>
        <v>67</v>
      </c>
      <c r="C30" s="24">
        <f>VLOOKUP(A30,'Canada Prices FW by Cat Pag'!$B:$F,3,FALSE)</f>
        <v>69</v>
      </c>
      <c r="D30" s="24">
        <f>VLOOKUP(A30,'Canada Prices FW by Cat Pag'!$B:$F,4,FALSE)</f>
        <v>92.460000000000008</v>
      </c>
      <c r="E30" s="40">
        <f>VLOOKUP(A30,'Canada Prices FW by Cat Pag'!$B:$F,5,FALSE)</f>
        <v>230</v>
      </c>
      <c r="F30" s="25">
        <f t="shared" si="2"/>
        <v>0.59799999999999998</v>
      </c>
      <c r="H30" s="22" t="s">
        <v>171</v>
      </c>
      <c r="I30" s="23">
        <f>VLOOKUP(H30,'Canada Prices FW by Cat Pag'!$B:$F,2,FALSE)</f>
        <v>81</v>
      </c>
      <c r="J30" s="24">
        <f>VLOOKUP(H30,'Canada Prices FW by Cat Pag'!$B:$F,3,FALSE)</f>
        <v>59</v>
      </c>
      <c r="K30" s="24">
        <f>VLOOKUP(H30,'Canada Prices FW by Cat Pag'!$B:$F,4,FALSE)</f>
        <v>79.06</v>
      </c>
      <c r="L30" s="40">
        <f>VLOOKUP(H30,'Canada Prices FW by Cat Pag'!$B:$F,5,FALSE)</f>
        <v>200</v>
      </c>
      <c r="M30" s="25">
        <f t="shared" si="0"/>
        <v>0.60470000000000002</v>
      </c>
      <c r="O30" s="22" t="s">
        <v>11</v>
      </c>
      <c r="P30" s="23">
        <f>VLOOKUP(O30,'Canada Prices FW by Cat Pag'!$B:$F,2,FALSE)</f>
        <v>8</v>
      </c>
      <c r="Q30" s="24">
        <f>VLOOKUP(O30,'Canada Prices FW by Cat Pag'!$B:$F,3,FALSE)</f>
        <v>69</v>
      </c>
      <c r="R30" s="24">
        <f>VLOOKUP(O30,'Canada Prices FW by Cat Pag'!$B:$F,4,FALSE)</f>
        <v>92.460000000000008</v>
      </c>
      <c r="S30" s="40">
        <f>VLOOKUP(O30,'Canada Prices FW by Cat Pag'!$B:$F,5,FALSE)</f>
        <v>230</v>
      </c>
      <c r="T30" s="25">
        <f t="shared" si="1"/>
        <v>0.59799999999999998</v>
      </c>
      <c r="AA30" s="16"/>
      <c r="AM30" s="16"/>
    </row>
    <row r="31" spans="1:39" s="14" customFormat="1" ht="25" customHeight="1" x14ac:dyDescent="0.25">
      <c r="A31" s="26" t="s">
        <v>142</v>
      </c>
      <c r="B31" s="27">
        <f>VLOOKUP(A31,'Canada Prices FW by Cat Pag'!$B:$F,2,FALSE)</f>
        <v>67</v>
      </c>
      <c r="C31" s="28">
        <f>VLOOKUP(A31,'Canada Prices FW by Cat Pag'!$B:$F,3,FALSE)</f>
        <v>69</v>
      </c>
      <c r="D31" s="28">
        <f>VLOOKUP(A31,'Canada Prices FW by Cat Pag'!$B:$F,4,FALSE)</f>
        <v>92.460000000000008</v>
      </c>
      <c r="E31" s="41">
        <f>VLOOKUP(A31,'Canada Prices FW by Cat Pag'!$B:$F,5,FALSE)</f>
        <v>230</v>
      </c>
      <c r="F31" s="29">
        <f t="shared" si="2"/>
        <v>0.59799999999999998</v>
      </c>
      <c r="H31" s="26" t="s">
        <v>356</v>
      </c>
      <c r="I31" s="27">
        <f>VLOOKUP(H31,'Canada Prices FW by Cat Pag'!$B:$F,2,FALSE)</f>
        <v>166</v>
      </c>
      <c r="J31" s="28">
        <f>VLOOKUP(H31,'Canada Prices FW by Cat Pag'!$B:$F,3,FALSE)</f>
        <v>24</v>
      </c>
      <c r="K31" s="28">
        <f>VLOOKUP(H31,'Canada Prices FW by Cat Pag'!$B:$F,4,FALSE)</f>
        <v>32.160000000000004</v>
      </c>
      <c r="L31" s="41">
        <f>VLOOKUP(H31,'Canada Prices FW by Cat Pag'!$B:$F,5,FALSE)</f>
        <v>80</v>
      </c>
      <c r="M31" s="29">
        <f t="shared" si="0"/>
        <v>0.59799999999999998</v>
      </c>
      <c r="O31" s="58" t="s">
        <v>910</v>
      </c>
      <c r="P31" s="59"/>
      <c r="Q31" s="59"/>
      <c r="R31" s="59"/>
      <c r="S31" s="59"/>
      <c r="T31" s="60"/>
      <c r="AA31" s="16"/>
      <c r="AM31" s="16"/>
    </row>
    <row r="32" spans="1:39" s="14" customFormat="1" ht="25" customHeight="1" x14ac:dyDescent="0.25">
      <c r="A32" s="22" t="s">
        <v>100</v>
      </c>
      <c r="B32" s="23">
        <f>VLOOKUP(A32,'Canada Prices FW by Cat Pag'!$B:$F,2,FALSE)</f>
        <v>46</v>
      </c>
      <c r="C32" s="24">
        <f>VLOOKUP(A32,'Canada Prices FW by Cat Pag'!$B:$F,3,FALSE)</f>
        <v>59</v>
      </c>
      <c r="D32" s="24">
        <f>VLOOKUP(A32,'Canada Prices FW by Cat Pag'!$B:$F,4,FALSE)</f>
        <v>79.06</v>
      </c>
      <c r="E32" s="40">
        <f>VLOOKUP(A32,'Canada Prices FW by Cat Pag'!$B:$F,5,FALSE)</f>
        <v>200</v>
      </c>
      <c r="F32" s="25">
        <f t="shared" si="2"/>
        <v>0.60470000000000002</v>
      </c>
      <c r="H32" s="22" t="s">
        <v>410</v>
      </c>
      <c r="I32" s="23">
        <f>VLOOKUP(H32,'Canada Prices FW by Cat Pag'!$B:$F,2,FALSE)</f>
        <v>198</v>
      </c>
      <c r="J32" s="24">
        <f>VLOOKUP(H32,'Canada Prices FW by Cat Pag'!$B:$F,3,FALSE)</f>
        <v>37</v>
      </c>
      <c r="K32" s="24">
        <f>VLOOKUP(H32,'Canada Prices FW by Cat Pag'!$B:$F,4,FALSE)</f>
        <v>49.580000000000005</v>
      </c>
      <c r="L32" s="40">
        <f>VLOOKUP(H32,'Canada Prices FW by Cat Pag'!$B:$F,5,FALSE)</f>
        <v>120</v>
      </c>
      <c r="M32" s="25">
        <f t="shared" si="0"/>
        <v>0.58683333333333321</v>
      </c>
      <c r="O32" s="22" t="s">
        <v>489</v>
      </c>
      <c r="P32" s="23">
        <f>VLOOKUP(O32,'Canada Prices FW by Cat Pag'!$B:$F,2,FALSE)</f>
        <v>236</v>
      </c>
      <c r="Q32" s="24">
        <f>VLOOKUP(O32,'Canada Prices FW by Cat Pag'!$B:$F,3,FALSE)</f>
        <v>13</v>
      </c>
      <c r="R32" s="24">
        <f>VLOOKUP(O32,'Canada Prices FW by Cat Pag'!$B:$F,4,FALSE)</f>
        <v>17.420000000000002</v>
      </c>
      <c r="S32" s="40">
        <f>VLOOKUP(O32,'Canada Prices FW by Cat Pag'!$B:$F,5,FALSE)</f>
        <v>40</v>
      </c>
      <c r="T32" s="25">
        <f t="shared" si="1"/>
        <v>0.5645</v>
      </c>
      <c r="AA32" s="16"/>
      <c r="AM32" s="16"/>
    </row>
    <row r="33" spans="1:39" s="14" customFormat="1" ht="25" customHeight="1" x14ac:dyDescent="0.25">
      <c r="A33" s="26" t="s">
        <v>164</v>
      </c>
      <c r="B33" s="27">
        <f>VLOOKUP(A33,'Canada Prices FW by Cat Pag'!$B:$F,2,FALSE)</f>
        <v>78</v>
      </c>
      <c r="C33" s="28">
        <f>VLOOKUP(A33,'Canada Prices FW by Cat Pag'!$B:$F,3,FALSE)</f>
        <v>56</v>
      </c>
      <c r="D33" s="28">
        <f>VLOOKUP(A33,'Canada Prices FW by Cat Pag'!$B:$F,4,FALSE)</f>
        <v>75.040000000000006</v>
      </c>
      <c r="E33" s="41">
        <f>VLOOKUP(A33,'Canada Prices FW by Cat Pag'!$B:$F,5,FALSE)</f>
        <v>190</v>
      </c>
      <c r="F33" s="29">
        <f t="shared" si="2"/>
        <v>0.60505263157894729</v>
      </c>
      <c r="H33" s="58" t="s">
        <v>908</v>
      </c>
      <c r="I33" s="59"/>
      <c r="J33" s="59"/>
      <c r="K33" s="59"/>
      <c r="L33" s="59"/>
      <c r="M33" s="60"/>
      <c r="O33" s="26" t="s">
        <v>488</v>
      </c>
      <c r="P33" s="27">
        <f>VLOOKUP(O33,'Canada Prices FW by Cat Pag'!$B:$F,2,FALSE)</f>
        <v>236</v>
      </c>
      <c r="Q33" s="28">
        <f>VLOOKUP(O33,'Canada Prices FW by Cat Pag'!$B:$F,3,FALSE)</f>
        <v>13</v>
      </c>
      <c r="R33" s="28">
        <f>VLOOKUP(O33,'Canada Prices FW by Cat Pag'!$B:$F,4,FALSE)</f>
        <v>17.420000000000002</v>
      </c>
      <c r="S33" s="41">
        <f>VLOOKUP(O33,'Canada Prices FW by Cat Pag'!$B:$F,5,FALSE)</f>
        <v>40</v>
      </c>
      <c r="T33" s="29">
        <f t="shared" ref="T33" si="5">(S33-R33)/S33</f>
        <v>0.5645</v>
      </c>
      <c r="AA33" s="16"/>
      <c r="AM33" s="16"/>
    </row>
    <row r="34" spans="1:39" s="14" customFormat="1" ht="25" customHeight="1" x14ac:dyDescent="0.25">
      <c r="A34" s="22" t="s">
        <v>206</v>
      </c>
      <c r="B34" s="23">
        <f>VLOOKUP(A34,'Canada Prices FW by Cat Pag'!$B:$F,2,FALSE)</f>
        <v>98</v>
      </c>
      <c r="C34" s="24">
        <f>VLOOKUP(A34,'Canada Prices FW by Cat Pag'!$B:$F,3,FALSE)</f>
        <v>59</v>
      </c>
      <c r="D34" s="24">
        <f>VLOOKUP(A34,'Canada Prices FW by Cat Pag'!$B:$F,4,FALSE)</f>
        <v>79.06</v>
      </c>
      <c r="E34" s="40">
        <f>VLOOKUP(A34,'Canada Prices FW by Cat Pag'!$B:$F,5,FALSE)</f>
        <v>200</v>
      </c>
      <c r="F34" s="25">
        <f t="shared" si="2"/>
        <v>0.60470000000000002</v>
      </c>
      <c r="H34" s="22" t="s">
        <v>254</v>
      </c>
      <c r="I34" s="23">
        <f>VLOOKUP(H34,'Canada Prices FW by Cat Pag'!$B:$F,2,FALSE)</f>
        <v>117</v>
      </c>
      <c r="J34" s="24">
        <f>VLOOKUP(H34,'Canada Prices FW by Cat Pag'!$B:$F,3,FALSE)</f>
        <v>49</v>
      </c>
      <c r="K34" s="24">
        <f>VLOOKUP(H34,'Canada Prices FW by Cat Pag'!$B:$F,4,FALSE)</f>
        <v>65.660000000000011</v>
      </c>
      <c r="L34" s="40">
        <f>VLOOKUP(H34,'Canada Prices FW by Cat Pag'!$B:$F,5,FALSE)</f>
        <v>160</v>
      </c>
      <c r="M34" s="25">
        <f t="shared" si="0"/>
        <v>0.58962499999999995</v>
      </c>
      <c r="O34" s="22" t="s">
        <v>91</v>
      </c>
      <c r="P34" s="23">
        <f>VLOOKUP(O34,'Canada Prices FW by Cat Pag'!$B:$F,2,FALSE)</f>
        <v>39</v>
      </c>
      <c r="Q34" s="24">
        <f>VLOOKUP(O34,'Canada Prices FW by Cat Pag'!$B:$F,3,FALSE)</f>
        <v>66</v>
      </c>
      <c r="R34" s="24">
        <f>VLOOKUP(O34,'Canada Prices FW by Cat Pag'!$B:$F,4,FALSE)</f>
        <v>88.440000000000012</v>
      </c>
      <c r="S34" s="40">
        <f>VLOOKUP(O34,'Canada Prices FW by Cat Pag'!$B:$F,5,FALSE)</f>
        <v>220</v>
      </c>
      <c r="T34" s="25">
        <f t="shared" si="1"/>
        <v>0.59799999999999998</v>
      </c>
      <c r="AA34" s="16"/>
      <c r="AM34" s="16"/>
    </row>
    <row r="35" spans="1:39" s="14" customFormat="1" ht="25" customHeight="1" x14ac:dyDescent="0.25">
      <c r="A35" s="26" t="s">
        <v>485</v>
      </c>
      <c r="B35" s="27">
        <f>VLOOKUP(A35,'Canada Prices FW by Cat Pag'!$B:$F,2,FALSE)</f>
        <v>234</v>
      </c>
      <c r="C35" s="28">
        <f>VLOOKUP(A35,'Canada Prices FW by Cat Pag'!$B:$F,3,FALSE)</f>
        <v>22</v>
      </c>
      <c r="D35" s="28">
        <f>VLOOKUP(A35,'Canada Prices FW by Cat Pag'!$B:$F,4,FALSE)</f>
        <v>29.48</v>
      </c>
      <c r="E35" s="41">
        <f>VLOOKUP(A35,'Canada Prices FW by Cat Pag'!$B:$F,5,FALSE)</f>
        <v>70</v>
      </c>
      <c r="F35" s="29">
        <f t="shared" si="2"/>
        <v>0.57885714285714285</v>
      </c>
      <c r="H35" s="26" t="s">
        <v>480</v>
      </c>
      <c r="I35" s="27">
        <f>VLOOKUP(H35,'Canada Prices FW by Cat Pag'!$B:$F,2,FALSE)</f>
        <v>233</v>
      </c>
      <c r="J35" s="28">
        <f>VLOOKUP(H35,'Canada Prices FW by Cat Pag'!$B:$F,3,FALSE)</f>
        <v>47</v>
      </c>
      <c r="K35" s="28">
        <f>VLOOKUP(H35,'Canada Prices FW by Cat Pag'!$B:$F,4,FALSE)</f>
        <v>62.980000000000004</v>
      </c>
      <c r="L35" s="41">
        <f>VLOOKUP(H35,'Canada Prices FW by Cat Pag'!$B:$F,5,FALSE)</f>
        <v>160</v>
      </c>
      <c r="M35" s="29">
        <f t="shared" si="0"/>
        <v>0.606375</v>
      </c>
      <c r="O35" s="26" t="s">
        <v>183</v>
      </c>
      <c r="P35" s="27">
        <f>VLOOKUP(O35,'Canada Prices FW by Cat Pag'!$B:$F,2,FALSE)</f>
        <v>86</v>
      </c>
      <c r="Q35" s="28">
        <f>VLOOKUP(O35,'Canada Prices FW by Cat Pag'!$B:$F,3,FALSE)</f>
        <v>56</v>
      </c>
      <c r="R35" s="28">
        <f>VLOOKUP(O35,'Canada Prices FW by Cat Pag'!$B:$F,4,FALSE)</f>
        <v>75.040000000000006</v>
      </c>
      <c r="S35" s="41">
        <f>VLOOKUP(O35,'Canada Prices FW by Cat Pag'!$B:$F,5,FALSE)</f>
        <v>190</v>
      </c>
      <c r="T35" s="29">
        <f t="shared" si="1"/>
        <v>0.60505263157894729</v>
      </c>
      <c r="AA35" s="16"/>
      <c r="AM35" s="16"/>
    </row>
    <row r="36" spans="1:39" s="14" customFormat="1" ht="25" customHeight="1" x14ac:dyDescent="0.25">
      <c r="A36" s="22" t="s">
        <v>156</v>
      </c>
      <c r="B36" s="23">
        <f>VLOOKUP(A36,'Canada Prices FW by Cat Pag'!$B:$F,2,FALSE)</f>
        <v>74</v>
      </c>
      <c r="C36" s="24">
        <f>VLOOKUP(A36,'Canada Prices FW by Cat Pag'!$B:$F,3,FALSE)</f>
        <v>62</v>
      </c>
      <c r="D36" s="24">
        <f>VLOOKUP(A36,'Canada Prices FW by Cat Pag'!$B:$F,4,FALSE)</f>
        <v>83.08</v>
      </c>
      <c r="E36" s="40">
        <f>VLOOKUP(A36,'Canada Prices FW by Cat Pag'!$B:$F,5,FALSE)</f>
        <v>210</v>
      </c>
      <c r="F36" s="25">
        <f t="shared" si="2"/>
        <v>0.60438095238095235</v>
      </c>
      <c r="H36" s="22" t="s">
        <v>103</v>
      </c>
      <c r="I36" s="23">
        <f>VLOOKUP(H36,'Canada Prices FW by Cat Pag'!$B:$F,2,FALSE)</f>
        <v>49</v>
      </c>
      <c r="J36" s="24">
        <f>VLOOKUP(H36,'Canada Prices FW by Cat Pag'!$B:$F,3,FALSE)</f>
        <v>62</v>
      </c>
      <c r="K36" s="24">
        <f>VLOOKUP(H36,'Canada Prices FW by Cat Pag'!$B:$F,4,FALSE)</f>
        <v>83.08</v>
      </c>
      <c r="L36" s="40">
        <f>VLOOKUP(H36,'Canada Prices FW by Cat Pag'!$B:$F,5,FALSE)</f>
        <v>210</v>
      </c>
      <c r="M36" s="25">
        <f t="shared" si="0"/>
        <v>0.60438095238095235</v>
      </c>
      <c r="O36" s="22" t="s">
        <v>390</v>
      </c>
      <c r="P36" s="23">
        <f>VLOOKUP(O36,'Canada Prices FW by Cat Pag'!$B:$F,2,FALSE)</f>
        <v>185</v>
      </c>
      <c r="Q36" s="24">
        <f>VLOOKUP(O36,'Canada Prices FW by Cat Pag'!$B:$F,3,FALSE)</f>
        <v>34</v>
      </c>
      <c r="R36" s="24">
        <f>VLOOKUP(O36,'Canada Prices FW by Cat Pag'!$B:$F,4,FALSE)</f>
        <v>45.56</v>
      </c>
      <c r="S36" s="40">
        <f>VLOOKUP(O36,'Canada Prices FW by Cat Pag'!$B:$F,5,FALSE)</f>
        <v>110</v>
      </c>
      <c r="T36" s="25">
        <f t="shared" si="1"/>
        <v>0.58581818181818179</v>
      </c>
      <c r="AA36" s="16"/>
      <c r="AM36" s="16"/>
    </row>
    <row r="37" spans="1:39" s="14" customFormat="1" ht="25" customHeight="1" x14ac:dyDescent="0.25">
      <c r="A37" s="26" t="s">
        <v>39</v>
      </c>
      <c r="B37" s="27">
        <f>VLOOKUP(A37,'Canada Prices FW by Cat Pag'!$B:$F,2,FALSE)</f>
        <v>20</v>
      </c>
      <c r="C37" s="28">
        <f>VLOOKUP(A37,'Canada Prices FW by Cat Pag'!$B:$F,3,FALSE)</f>
        <v>78</v>
      </c>
      <c r="D37" s="28">
        <f>VLOOKUP(A37,'Canada Prices FW by Cat Pag'!$B:$F,4,FALSE)</f>
        <v>104.52000000000001</v>
      </c>
      <c r="E37" s="41">
        <f>VLOOKUP(A37,'Canada Prices FW by Cat Pag'!$B:$F,5,FALSE)</f>
        <v>260</v>
      </c>
      <c r="F37" s="29">
        <f t="shared" si="2"/>
        <v>0.59799999999999998</v>
      </c>
      <c r="H37" s="26" t="s">
        <v>280</v>
      </c>
      <c r="I37" s="27">
        <f>VLOOKUP(H37,'Canada Prices FW by Cat Pag'!$B:$F,2,FALSE)</f>
        <v>133</v>
      </c>
      <c r="J37" s="28">
        <f>VLOOKUP(H37,'Canada Prices FW by Cat Pag'!$B:$F,3,FALSE)</f>
        <v>44</v>
      </c>
      <c r="K37" s="28">
        <f>VLOOKUP(H37,'Canada Prices FW by Cat Pag'!$B:$F,4,FALSE)</f>
        <v>58.96</v>
      </c>
      <c r="L37" s="41">
        <f>VLOOKUP(H37,'Canada Prices FW by Cat Pag'!$B:$F,5,FALSE)</f>
        <v>150</v>
      </c>
      <c r="M37" s="29">
        <f t="shared" si="0"/>
        <v>0.60693333333333332</v>
      </c>
      <c r="O37" s="26" t="s">
        <v>366</v>
      </c>
      <c r="P37" s="27">
        <f>VLOOKUP(O37,'Canada Prices FW by Cat Pag'!$B:$F,2,FALSE)</f>
        <v>172</v>
      </c>
      <c r="Q37" s="28">
        <f>VLOOKUP(O37,'Canada Prices FW by Cat Pag'!$B:$F,3,FALSE)</f>
        <v>18</v>
      </c>
      <c r="R37" s="28">
        <f>VLOOKUP(O37,'Canada Prices FW by Cat Pag'!$B:$F,4,FALSE)</f>
        <v>24.12</v>
      </c>
      <c r="S37" s="41">
        <f>VLOOKUP(O37,'Canada Prices FW by Cat Pag'!$B:$F,5,FALSE)</f>
        <v>60</v>
      </c>
      <c r="T37" s="29">
        <f t="shared" si="1"/>
        <v>0.59799999999999998</v>
      </c>
      <c r="AA37" s="16"/>
      <c r="AM37" s="16"/>
    </row>
    <row r="38" spans="1:39" s="14" customFormat="1" ht="25" customHeight="1" x14ac:dyDescent="0.25">
      <c r="A38" s="22" t="s">
        <v>385</v>
      </c>
      <c r="B38" s="23">
        <f>VLOOKUP(A38,'Canada Prices FW by Cat Pag'!$B:$F,2,FALSE)</f>
        <v>182</v>
      </c>
      <c r="C38" s="24">
        <f>VLOOKUP(A38,'Canada Prices FW by Cat Pag'!$B:$F,3,FALSE)</f>
        <v>31</v>
      </c>
      <c r="D38" s="24">
        <f>VLOOKUP(A38,'Canada Prices FW by Cat Pag'!$B:$F,4,FALSE)</f>
        <v>41.54</v>
      </c>
      <c r="E38" s="40">
        <f>VLOOKUP(A38,'Canada Prices FW by Cat Pag'!$B:$F,5,FALSE)</f>
        <v>100</v>
      </c>
      <c r="F38" s="25">
        <f t="shared" si="2"/>
        <v>0.58460000000000001</v>
      </c>
      <c r="H38" s="22" t="s">
        <v>472</v>
      </c>
      <c r="I38" s="23">
        <f>VLOOKUP(H38,'Canada Prices FW by Cat Pag'!$B:$F,2,FALSE)</f>
        <v>229</v>
      </c>
      <c r="J38" s="24">
        <f>VLOOKUP(H38,'Canada Prices FW by Cat Pag'!$B:$F,3,FALSE)</f>
        <v>91</v>
      </c>
      <c r="K38" s="24">
        <f>VLOOKUP(H38,'Canada Prices FW by Cat Pag'!$B:$F,4,FALSE)</f>
        <v>121.94000000000001</v>
      </c>
      <c r="L38" s="40">
        <f>VLOOKUP(H38,'Canada Prices FW by Cat Pag'!$B:$F,5,FALSE)</f>
        <v>300</v>
      </c>
      <c r="M38" s="25">
        <f t="shared" si="0"/>
        <v>0.59353333333333336</v>
      </c>
      <c r="O38" s="22" t="s">
        <v>332</v>
      </c>
      <c r="P38" s="23">
        <f>VLOOKUP(O38,'Canada Prices FW by Cat Pag'!$B:$F,2,FALSE)</f>
        <v>154</v>
      </c>
      <c r="Q38" s="24">
        <f>VLOOKUP(O38,'Canada Prices FW by Cat Pag'!$B:$F,3,FALSE)</f>
        <v>31</v>
      </c>
      <c r="R38" s="24">
        <f>VLOOKUP(O38,'Canada Prices FW by Cat Pag'!$B:$F,4,FALSE)</f>
        <v>41.54</v>
      </c>
      <c r="S38" s="40">
        <f>VLOOKUP(O38,'Canada Prices FW by Cat Pag'!$B:$F,5,FALSE)</f>
        <v>100</v>
      </c>
      <c r="T38" s="25">
        <f t="shared" si="1"/>
        <v>0.58460000000000001</v>
      </c>
      <c r="AA38" s="16"/>
      <c r="AM38" s="16"/>
    </row>
    <row r="39" spans="1:39" s="14" customFormat="1" ht="25" customHeight="1" x14ac:dyDescent="0.25">
      <c r="A39" s="26" t="s">
        <v>342</v>
      </c>
      <c r="B39" s="27">
        <f>VLOOKUP(A39,'Canada Prices FW by Cat Pag'!$B:$F,2,FALSE)</f>
        <v>161</v>
      </c>
      <c r="C39" s="28">
        <f>VLOOKUP(A39,'Canada Prices FW by Cat Pag'!$B:$F,3,FALSE)</f>
        <v>44</v>
      </c>
      <c r="D39" s="28">
        <f>VLOOKUP(A39,'Canada Prices FW by Cat Pag'!$B:$F,4,FALSE)</f>
        <v>58.96</v>
      </c>
      <c r="E39" s="41">
        <f>VLOOKUP(A39,'Canada Prices FW by Cat Pag'!$B:$F,5,FALSE)</f>
        <v>150</v>
      </c>
      <c r="F39" s="29">
        <f t="shared" si="2"/>
        <v>0.60693333333333332</v>
      </c>
      <c r="H39" s="26" t="s">
        <v>137</v>
      </c>
      <c r="I39" s="27">
        <f>VLOOKUP(H39,'Canada Prices FW by Cat Pag'!$B:$F,2,FALSE)</f>
        <v>65</v>
      </c>
      <c r="J39" s="28">
        <f>VLOOKUP(H39,'Canada Prices FW by Cat Pag'!$B:$F,3,FALSE)</f>
        <v>74</v>
      </c>
      <c r="K39" s="28">
        <f>VLOOKUP(H39,'Canada Prices FW by Cat Pag'!$B:$F,4,FALSE)</f>
        <v>99.160000000000011</v>
      </c>
      <c r="L39" s="41">
        <f>VLOOKUP(H39,'Canada Prices FW by Cat Pag'!$B:$F,5,FALSE)</f>
        <v>250</v>
      </c>
      <c r="M39" s="29">
        <f t="shared" si="0"/>
        <v>0.6033599999999999</v>
      </c>
      <c r="O39" s="26" t="s">
        <v>233</v>
      </c>
      <c r="P39" s="27">
        <f>VLOOKUP(O39,'Canada Prices FW by Cat Pag'!$B:$F,2,FALSE)</f>
        <v>108</v>
      </c>
      <c r="Q39" s="28">
        <f>VLOOKUP(O39,'Canada Prices FW by Cat Pag'!$B:$F,3,FALSE)</f>
        <v>56</v>
      </c>
      <c r="R39" s="28">
        <f>VLOOKUP(O39,'Canada Prices FW by Cat Pag'!$B:$F,4,FALSE)</f>
        <v>75.040000000000006</v>
      </c>
      <c r="S39" s="41">
        <f>VLOOKUP(O39,'Canada Prices FW by Cat Pag'!$B:$F,5,FALSE)</f>
        <v>190</v>
      </c>
      <c r="T39" s="29">
        <f t="shared" si="1"/>
        <v>0.60505263157894729</v>
      </c>
      <c r="AA39" s="16"/>
      <c r="AM39" s="16"/>
    </row>
    <row r="40" spans="1:39" s="14" customFormat="1" ht="25" customHeight="1" x14ac:dyDescent="0.25">
      <c r="A40" s="22" t="s">
        <v>302</v>
      </c>
      <c r="B40" s="23">
        <f>VLOOKUP(A40,'Canada Prices FW by Cat Pag'!$B:$F,2,FALSE)</f>
        <v>141</v>
      </c>
      <c r="C40" s="24">
        <f>VLOOKUP(A40,'Canada Prices FW by Cat Pag'!$B:$F,3,FALSE)</f>
        <v>49</v>
      </c>
      <c r="D40" s="24">
        <f>VLOOKUP(A40,'Canada Prices FW by Cat Pag'!$B:$F,4,FALSE)</f>
        <v>65.660000000000011</v>
      </c>
      <c r="E40" s="40">
        <f>VLOOKUP(A40,'Canada Prices FW by Cat Pag'!$B:$F,5,FALSE)</f>
        <v>160</v>
      </c>
      <c r="F40" s="25">
        <f t="shared" si="2"/>
        <v>0.58962499999999995</v>
      </c>
      <c r="H40" s="22" t="s">
        <v>21</v>
      </c>
      <c r="I40" s="23">
        <f>VLOOKUP(H40,'Canada Prices FW by Cat Pag'!$B:$F,2,FALSE)</f>
        <v>13</v>
      </c>
      <c r="J40" s="24">
        <f>VLOOKUP(H40,'Canada Prices FW by Cat Pag'!$B:$F,3,FALSE)</f>
        <v>72</v>
      </c>
      <c r="K40" s="24">
        <f>VLOOKUP(H40,'Canada Prices FW by Cat Pag'!$B:$F,4,FALSE)</f>
        <v>96.48</v>
      </c>
      <c r="L40" s="40">
        <f>VLOOKUP(H40,'Canada Prices FW by Cat Pag'!$B:$F,5,FALSE)</f>
        <v>240</v>
      </c>
      <c r="M40" s="25">
        <f t="shared" si="0"/>
        <v>0.59799999999999998</v>
      </c>
      <c r="O40" s="22" t="s">
        <v>367</v>
      </c>
      <c r="P40" s="23">
        <f>VLOOKUP(O40,'Canada Prices FW by Cat Pag'!$B:$F,2,FALSE)</f>
        <v>172</v>
      </c>
      <c r="Q40" s="24">
        <f>VLOOKUP(O40,'Canada Prices FW by Cat Pag'!$B:$F,3,FALSE)</f>
        <v>18</v>
      </c>
      <c r="R40" s="24">
        <f>VLOOKUP(O40,'Canada Prices FW by Cat Pag'!$B:$F,4,FALSE)</f>
        <v>24.12</v>
      </c>
      <c r="S40" s="40">
        <f>VLOOKUP(O40,'Canada Prices FW by Cat Pag'!$B:$F,5,FALSE)</f>
        <v>60</v>
      </c>
      <c r="T40" s="25">
        <f t="shared" si="1"/>
        <v>0.59799999999999998</v>
      </c>
      <c r="AA40" s="16"/>
      <c r="AM40" s="16"/>
    </row>
    <row r="41" spans="1:39" s="14" customFormat="1" ht="25" customHeight="1" x14ac:dyDescent="0.25">
      <c r="A41" s="26" t="s">
        <v>161</v>
      </c>
      <c r="B41" s="27">
        <f>VLOOKUP(A41,'Canada Prices FW by Cat Pag'!$B:$F,2,FALSE)</f>
        <v>77</v>
      </c>
      <c r="C41" s="28">
        <f>VLOOKUP(A41,'Canada Prices FW by Cat Pag'!$B:$F,3,FALSE)</f>
        <v>62</v>
      </c>
      <c r="D41" s="28">
        <f>VLOOKUP(A41,'Canada Prices FW by Cat Pag'!$B:$F,4,FALSE)</f>
        <v>83.08</v>
      </c>
      <c r="E41" s="41">
        <f>VLOOKUP(A41,'Canada Prices FW by Cat Pag'!$B:$F,5,FALSE)</f>
        <v>210</v>
      </c>
      <c r="F41" s="29">
        <f t="shared" si="2"/>
        <v>0.60438095238095235</v>
      </c>
      <c r="H41" s="26" t="s">
        <v>455</v>
      </c>
      <c r="I41" s="27">
        <f>VLOOKUP(H41,'Canada Prices FW by Cat Pag'!$B:$F,2,FALSE)</f>
        <v>224</v>
      </c>
      <c r="J41" s="28">
        <f>VLOOKUP(H41,'Canada Prices FW by Cat Pag'!$B:$F,3,FALSE)</f>
        <v>56</v>
      </c>
      <c r="K41" s="28">
        <f>VLOOKUP(H41,'Canada Prices FW by Cat Pag'!$B:$F,4,FALSE)</f>
        <v>75.040000000000006</v>
      </c>
      <c r="L41" s="41">
        <f>VLOOKUP(H41,'Canada Prices FW by Cat Pag'!$B:$F,5,FALSE)</f>
        <v>190</v>
      </c>
      <c r="M41" s="29">
        <f t="shared" si="0"/>
        <v>0.60505263157894729</v>
      </c>
      <c r="O41" s="26" t="s">
        <v>438</v>
      </c>
      <c r="P41" s="27">
        <f>VLOOKUP(O41,'Canada Prices FW by Cat Pag'!$B:$F,2,FALSE)</f>
        <v>213</v>
      </c>
      <c r="Q41" s="28">
        <f>VLOOKUP(O41,'Canada Prices FW by Cat Pag'!$B:$F,3,FALSE)</f>
        <v>44</v>
      </c>
      <c r="R41" s="28">
        <f>VLOOKUP(O41,'Canada Prices FW by Cat Pag'!$B:$F,4,FALSE)</f>
        <v>58.96</v>
      </c>
      <c r="S41" s="41">
        <f>VLOOKUP(O41,'Canada Prices FW by Cat Pag'!$B:$F,5,FALSE)</f>
        <v>150</v>
      </c>
      <c r="T41" s="29">
        <f t="shared" si="1"/>
        <v>0.60693333333333332</v>
      </c>
      <c r="AA41" s="16"/>
      <c r="AM41" s="16"/>
    </row>
    <row r="42" spans="1:39" s="14" customFormat="1" ht="25" customHeight="1" x14ac:dyDescent="0.25">
      <c r="A42" s="22" t="s">
        <v>327</v>
      </c>
      <c r="B42" s="23">
        <f>VLOOKUP(A42,'Canada Prices FW by Cat Pag'!$B:$F,2,FALSE)</f>
        <v>153</v>
      </c>
      <c r="C42" s="24">
        <f>VLOOKUP(A42,'Canada Prices FW by Cat Pag'!$B:$F,3,FALSE)</f>
        <v>41</v>
      </c>
      <c r="D42" s="24">
        <f>VLOOKUP(A42,'Canada Prices FW by Cat Pag'!$B:$F,4,FALSE)</f>
        <v>54.940000000000005</v>
      </c>
      <c r="E42" s="40">
        <f>VLOOKUP(A42,'Canada Prices FW by Cat Pag'!$B:$F,5,FALSE)</f>
        <v>140</v>
      </c>
      <c r="F42" s="25">
        <f t="shared" si="2"/>
        <v>0.60757142857142854</v>
      </c>
      <c r="H42" s="22" t="s">
        <v>344</v>
      </c>
      <c r="I42" s="23">
        <f>VLOOKUP(H42,'Canada Prices FW by Cat Pag'!$B:$F,2,FALSE)</f>
        <v>161</v>
      </c>
      <c r="J42" s="24">
        <f>VLOOKUP(H42,'Canada Prices FW by Cat Pag'!$B:$F,3,FALSE)</f>
        <v>44</v>
      </c>
      <c r="K42" s="24">
        <f>VLOOKUP(H42,'Canada Prices FW by Cat Pag'!$B:$F,4,FALSE)</f>
        <v>58.96</v>
      </c>
      <c r="L42" s="40">
        <f>VLOOKUP(H42,'Canada Prices FW by Cat Pag'!$B:$F,5,FALSE)</f>
        <v>150</v>
      </c>
      <c r="M42" s="25">
        <f t="shared" si="0"/>
        <v>0.60693333333333332</v>
      </c>
      <c r="O42" s="22" t="s">
        <v>213</v>
      </c>
      <c r="P42" s="23">
        <f>VLOOKUP(O42,'Canada Prices FW by Cat Pag'!$B:$F,2,FALSE)</f>
        <v>101</v>
      </c>
      <c r="Q42" s="24">
        <f>VLOOKUP(O42,'Canada Prices FW by Cat Pag'!$B:$F,3,FALSE)</f>
        <v>69</v>
      </c>
      <c r="R42" s="24">
        <f>VLOOKUP(O42,'Canada Prices FW by Cat Pag'!$B:$F,4,FALSE)</f>
        <v>92.460000000000008</v>
      </c>
      <c r="S42" s="40">
        <f>VLOOKUP(O42,'Canada Prices FW by Cat Pag'!$B:$F,5,FALSE)</f>
        <v>230</v>
      </c>
      <c r="T42" s="25">
        <f t="shared" si="1"/>
        <v>0.59799999999999998</v>
      </c>
      <c r="AA42" s="16"/>
      <c r="AM42" s="16"/>
    </row>
    <row r="43" spans="1:39" s="14" customFormat="1" ht="25" customHeight="1" x14ac:dyDescent="0.25">
      <c r="A43" s="26" t="s">
        <v>444</v>
      </c>
      <c r="B43" s="27">
        <f>VLOOKUP(A43,'Canada Prices FW by Cat Pag'!$B:$F,2,FALSE)</f>
        <v>216</v>
      </c>
      <c r="C43" s="28">
        <f>VLOOKUP(A43,'Canada Prices FW by Cat Pag'!$B:$F,3,FALSE)</f>
        <v>28</v>
      </c>
      <c r="D43" s="28">
        <f>VLOOKUP(A43,'Canada Prices FW by Cat Pag'!$B:$F,4,FALSE)</f>
        <v>37.520000000000003</v>
      </c>
      <c r="E43" s="41">
        <f>VLOOKUP(A43,'Canada Prices FW by Cat Pag'!$B:$F,5,FALSE)</f>
        <v>90</v>
      </c>
      <c r="F43" s="29">
        <f t="shared" si="2"/>
        <v>0.58311111111111102</v>
      </c>
      <c r="H43" s="26" t="s">
        <v>174</v>
      </c>
      <c r="I43" s="27">
        <f>VLOOKUP(H43,'Canada Prices FW by Cat Pag'!$B:$F,2,FALSE)</f>
        <v>82</v>
      </c>
      <c r="J43" s="28">
        <f>VLOOKUP(H43,'Canada Prices FW by Cat Pag'!$B:$F,3,FALSE)</f>
        <v>62</v>
      </c>
      <c r="K43" s="28">
        <f>VLOOKUP(H43,'Canada Prices FW by Cat Pag'!$B:$F,4,FALSE)</f>
        <v>83.08</v>
      </c>
      <c r="L43" s="41">
        <f>VLOOKUP(H43,'Canada Prices FW by Cat Pag'!$B:$F,5,FALSE)</f>
        <v>210</v>
      </c>
      <c r="M43" s="29">
        <f t="shared" si="0"/>
        <v>0.60438095238095235</v>
      </c>
      <c r="O43" s="58" t="s">
        <v>888</v>
      </c>
      <c r="P43" s="59"/>
      <c r="Q43" s="59"/>
      <c r="R43" s="59"/>
      <c r="S43" s="59"/>
      <c r="T43" s="60"/>
      <c r="AA43" s="16"/>
      <c r="AM43" s="16"/>
    </row>
    <row r="44" spans="1:39" s="14" customFormat="1" ht="25" customHeight="1" x14ac:dyDescent="0.25">
      <c r="A44" s="22" t="s">
        <v>386</v>
      </c>
      <c r="B44" s="23">
        <f>VLOOKUP(A44,'Canada Prices FW by Cat Pag'!$B:$F,2,FALSE)</f>
        <v>182</v>
      </c>
      <c r="C44" s="24">
        <f>VLOOKUP(A44,'Canada Prices FW by Cat Pag'!$B:$F,3,FALSE)</f>
        <v>31</v>
      </c>
      <c r="D44" s="24">
        <f>VLOOKUP(A44,'Canada Prices FW by Cat Pag'!$B:$F,4,FALSE)</f>
        <v>41.54</v>
      </c>
      <c r="E44" s="40">
        <f>VLOOKUP(A44,'Canada Prices FW by Cat Pag'!$B:$F,5,FALSE)</f>
        <v>100</v>
      </c>
      <c r="F44" s="25">
        <f t="shared" si="2"/>
        <v>0.58460000000000001</v>
      </c>
      <c r="H44" s="22" t="s">
        <v>418</v>
      </c>
      <c r="I44" s="23">
        <f>VLOOKUP(H44,'Canada Prices FW by Cat Pag'!$B:$F,2,FALSE)</f>
        <v>202</v>
      </c>
      <c r="J44" s="24">
        <f>VLOOKUP(H44,'Canada Prices FW by Cat Pag'!$B:$F,3,FALSE)</f>
        <v>37</v>
      </c>
      <c r="K44" s="24">
        <f>VLOOKUP(H44,'Canada Prices FW by Cat Pag'!$B:$F,4,FALSE)</f>
        <v>49.580000000000005</v>
      </c>
      <c r="L44" s="40">
        <f>VLOOKUP(H44,'Canada Prices FW by Cat Pag'!$B:$F,5,FALSE)</f>
        <v>120</v>
      </c>
      <c r="M44" s="25">
        <f t="shared" si="0"/>
        <v>0.58683333333333321</v>
      </c>
      <c r="O44" s="22" t="s">
        <v>94</v>
      </c>
      <c r="P44" s="23">
        <f>VLOOKUP(O44,'Canada Prices FW by Cat Pag'!$B:$F,2,FALSE)</f>
        <v>40</v>
      </c>
      <c r="Q44" s="24">
        <f>VLOOKUP(O44,'Canada Prices FW by Cat Pag'!$B:$F,3,FALSE)</f>
        <v>84</v>
      </c>
      <c r="R44" s="24">
        <f>VLOOKUP(O44,'Canada Prices FW by Cat Pag'!$B:$F,4,FALSE)</f>
        <v>112.56</v>
      </c>
      <c r="S44" s="40">
        <f>VLOOKUP(O44,'Canada Prices FW by Cat Pag'!$B:$F,5,FALSE)</f>
        <v>280</v>
      </c>
      <c r="T44" s="25">
        <f t="shared" si="1"/>
        <v>0.59799999999999998</v>
      </c>
      <c r="AA44" s="16"/>
      <c r="AM44" s="16"/>
    </row>
    <row r="45" spans="1:39" s="14" customFormat="1" ht="25" customHeight="1" x14ac:dyDescent="0.25">
      <c r="A45" s="26" t="s">
        <v>416</v>
      </c>
      <c r="B45" s="27">
        <f>VLOOKUP(A45,'Canada Prices FW by Cat Pag'!$B:$F,2,FALSE)</f>
        <v>201</v>
      </c>
      <c r="C45" s="28">
        <f>VLOOKUP(A45,'Canada Prices FW by Cat Pag'!$B:$F,3,FALSE)</f>
        <v>37</v>
      </c>
      <c r="D45" s="28">
        <f>VLOOKUP(A45,'Canada Prices FW by Cat Pag'!$B:$F,4,FALSE)</f>
        <v>49.580000000000005</v>
      </c>
      <c r="E45" s="41">
        <f>VLOOKUP(A45,'Canada Prices FW by Cat Pag'!$B:$F,5,FALSE)</f>
        <v>120</v>
      </c>
      <c r="F45" s="29">
        <f t="shared" si="2"/>
        <v>0.58683333333333321</v>
      </c>
      <c r="H45" s="26" t="s">
        <v>461</v>
      </c>
      <c r="I45" s="27">
        <f>VLOOKUP(H45,'Canada Prices FW by Cat Pag'!$B:$F,2,FALSE)</f>
        <v>226</v>
      </c>
      <c r="J45" s="28">
        <f>VLOOKUP(H45,'Canada Prices FW by Cat Pag'!$B:$F,3,FALSE)</f>
        <v>69</v>
      </c>
      <c r="K45" s="28">
        <f>VLOOKUP(H45,'Canada Prices FW by Cat Pag'!$B:$F,4,FALSE)</f>
        <v>92.460000000000008</v>
      </c>
      <c r="L45" s="41">
        <f>VLOOKUP(H45,'Canada Prices FW by Cat Pag'!$B:$F,5,FALSE)</f>
        <v>230</v>
      </c>
      <c r="M45" s="29">
        <f t="shared" si="0"/>
        <v>0.59799999999999998</v>
      </c>
      <c r="O45" s="26" t="s">
        <v>71</v>
      </c>
      <c r="P45" s="27">
        <f>VLOOKUP(O45,'Canada Prices FW by Cat Pag'!$B:$F,2,FALSE)</f>
        <v>32</v>
      </c>
      <c r="Q45" s="28">
        <f>VLOOKUP(O45,'Canada Prices FW by Cat Pag'!$B:$F,3,FALSE)</f>
        <v>59</v>
      </c>
      <c r="R45" s="28">
        <f>VLOOKUP(O45,'Canada Prices FW by Cat Pag'!$B:$F,4,FALSE)</f>
        <v>79.06</v>
      </c>
      <c r="S45" s="41">
        <f>VLOOKUP(O45,'Canada Prices FW by Cat Pag'!$B:$F,5,FALSE)</f>
        <v>200</v>
      </c>
      <c r="T45" s="29">
        <f t="shared" si="1"/>
        <v>0.60470000000000002</v>
      </c>
      <c r="AA45" s="16"/>
      <c r="AM45" s="16"/>
    </row>
    <row r="46" spans="1:39" s="14" customFormat="1" ht="25" customHeight="1" x14ac:dyDescent="0.25">
      <c r="A46" s="58" t="s">
        <v>904</v>
      </c>
      <c r="B46" s="59"/>
      <c r="C46" s="59"/>
      <c r="D46" s="59"/>
      <c r="E46" s="59"/>
      <c r="F46" s="60"/>
      <c r="H46" s="58" t="s">
        <v>906</v>
      </c>
      <c r="I46" s="59"/>
      <c r="J46" s="59"/>
      <c r="K46" s="59"/>
      <c r="L46" s="59"/>
      <c r="M46" s="60"/>
      <c r="O46" s="22" t="s">
        <v>464</v>
      </c>
      <c r="P46" s="23">
        <f>VLOOKUP(O46,'Canada Prices FW by Cat Pag'!$B:$F,2,FALSE)</f>
        <v>227</v>
      </c>
      <c r="Q46" s="24">
        <f>VLOOKUP(O46,'Canada Prices FW by Cat Pag'!$B:$F,3,FALSE)</f>
        <v>69</v>
      </c>
      <c r="R46" s="24">
        <f>VLOOKUP(O46,'Canada Prices FW by Cat Pag'!$B:$F,4,FALSE)</f>
        <v>92.460000000000008</v>
      </c>
      <c r="S46" s="40">
        <f>VLOOKUP(O46,'Canada Prices FW by Cat Pag'!$B:$F,5,FALSE)</f>
        <v>230</v>
      </c>
      <c r="T46" s="25">
        <f t="shared" si="1"/>
        <v>0.59799999999999998</v>
      </c>
      <c r="AA46" s="16"/>
      <c r="AM46" s="16"/>
    </row>
    <row r="47" spans="1:39" s="14" customFormat="1" ht="25" customHeight="1" x14ac:dyDescent="0.25">
      <c r="A47" s="26" t="s">
        <v>146</v>
      </c>
      <c r="B47" s="27">
        <f>VLOOKUP(A47,'Canada Prices FW by Cat Pag'!$B:$F,2,FALSE)</f>
        <v>68</v>
      </c>
      <c r="C47" s="28">
        <f>VLOOKUP(A47,'Canada Prices FW by Cat Pag'!$B:$F,3,FALSE)</f>
        <v>78</v>
      </c>
      <c r="D47" s="28">
        <f>VLOOKUP(A47,'Canada Prices FW by Cat Pag'!$B:$F,4,FALSE)</f>
        <v>104.52000000000001</v>
      </c>
      <c r="E47" s="41">
        <f>VLOOKUP(A47,'Canada Prices FW by Cat Pag'!$B:$F,5,FALSE)</f>
        <v>260</v>
      </c>
      <c r="F47" s="29">
        <f t="shared" si="2"/>
        <v>0.59799999999999998</v>
      </c>
      <c r="H47" s="26" t="s">
        <v>312</v>
      </c>
      <c r="I47" s="27">
        <f>VLOOKUP(H47,'Canada Prices FW by Cat Pag'!$B:$F,2,FALSE)</f>
        <v>147</v>
      </c>
      <c r="J47" s="28">
        <f>VLOOKUP(H47,'Canada Prices FW by Cat Pag'!$B:$F,3,FALSE)</f>
        <v>72</v>
      </c>
      <c r="K47" s="28">
        <f>VLOOKUP(H47,'Canada Prices FW by Cat Pag'!$B:$F,4,FALSE)</f>
        <v>96.48</v>
      </c>
      <c r="L47" s="41">
        <f>VLOOKUP(H47,'Canada Prices FW by Cat Pag'!$B:$F,5,FALSE)</f>
        <v>240</v>
      </c>
      <c r="M47" s="29">
        <f t="shared" si="0"/>
        <v>0.59799999999999998</v>
      </c>
      <c r="O47" s="26" t="s">
        <v>165</v>
      </c>
      <c r="P47" s="27">
        <f>VLOOKUP(O47,'Canada Prices FW by Cat Pag'!$B:$F,2,FALSE)</f>
        <v>78</v>
      </c>
      <c r="Q47" s="28">
        <f>VLOOKUP(O47,'Canada Prices FW by Cat Pag'!$B:$F,3,FALSE)</f>
        <v>66</v>
      </c>
      <c r="R47" s="28">
        <f>VLOOKUP(O47,'Canada Prices FW by Cat Pag'!$B:$F,4,FALSE)</f>
        <v>88.440000000000012</v>
      </c>
      <c r="S47" s="41">
        <f>VLOOKUP(O47,'Canada Prices FW by Cat Pag'!$B:$F,5,FALSE)</f>
        <v>220</v>
      </c>
      <c r="T47" s="29">
        <f t="shared" si="1"/>
        <v>0.59799999999999998</v>
      </c>
      <c r="AA47" s="16"/>
      <c r="AM47" s="16"/>
    </row>
    <row r="48" spans="1:39" s="14" customFormat="1" ht="25" customHeight="1" x14ac:dyDescent="0.25">
      <c r="A48" s="22" t="s">
        <v>66</v>
      </c>
      <c r="B48" s="23">
        <f>VLOOKUP(A48,'Canada Prices FW by Cat Pag'!$B:$F,2,FALSE)</f>
        <v>30</v>
      </c>
      <c r="C48" s="24">
        <f>VLOOKUP(A48,'Canada Prices FW by Cat Pag'!$B:$F,3,FALSE)</f>
        <v>72</v>
      </c>
      <c r="D48" s="24">
        <f>VLOOKUP(A48,'Canada Prices FW by Cat Pag'!$B:$F,4,FALSE)</f>
        <v>96.48</v>
      </c>
      <c r="E48" s="40">
        <f>VLOOKUP(A48,'Canada Prices FW by Cat Pag'!$B:$F,5,FALSE)</f>
        <v>240</v>
      </c>
      <c r="F48" s="25">
        <f t="shared" si="2"/>
        <v>0.59799999999999998</v>
      </c>
      <c r="H48" s="22" t="s">
        <v>177</v>
      </c>
      <c r="I48" s="23">
        <f>VLOOKUP(H48,'Canada Prices FW by Cat Pag'!$B:$F,2,FALSE)</f>
        <v>83</v>
      </c>
      <c r="J48" s="24">
        <f>VLOOKUP(H48,'Canada Prices FW by Cat Pag'!$B:$F,3,FALSE)</f>
        <v>74</v>
      </c>
      <c r="K48" s="24">
        <f>VLOOKUP(H48,'Canada Prices FW by Cat Pag'!$B:$F,4,FALSE)</f>
        <v>99.160000000000011</v>
      </c>
      <c r="L48" s="40">
        <f>VLOOKUP(H48,'Canada Prices FW by Cat Pag'!$B:$F,5,FALSE)</f>
        <v>250</v>
      </c>
      <c r="M48" s="25">
        <f t="shared" si="0"/>
        <v>0.6033599999999999</v>
      </c>
      <c r="O48" s="22" t="s">
        <v>86</v>
      </c>
      <c r="P48" s="23">
        <f>VLOOKUP(O48,'Canada Prices FW by Cat Pag'!$B:$F,2,FALSE)</f>
        <v>38</v>
      </c>
      <c r="Q48" s="24">
        <f>VLOOKUP(O48,'Canada Prices FW by Cat Pag'!$B:$F,3,FALSE)</f>
        <v>66</v>
      </c>
      <c r="R48" s="24">
        <f>VLOOKUP(O48,'Canada Prices FW by Cat Pag'!$B:$F,4,FALSE)</f>
        <v>88.440000000000012</v>
      </c>
      <c r="S48" s="40">
        <f>VLOOKUP(O48,'Canada Prices FW by Cat Pag'!$B:$F,5,FALSE)</f>
        <v>220</v>
      </c>
      <c r="T48" s="25">
        <f t="shared" si="1"/>
        <v>0.59799999999999998</v>
      </c>
      <c r="AA48" s="16"/>
      <c r="AM48" s="16"/>
    </row>
    <row r="49" spans="1:39" s="14" customFormat="1" ht="25" customHeight="1" x14ac:dyDescent="0.25">
      <c r="A49" s="26" t="s">
        <v>141</v>
      </c>
      <c r="B49" s="27">
        <f>VLOOKUP(A49,'Canada Prices FW by Cat Pag'!$B:$F,2,FALSE)</f>
        <v>66</v>
      </c>
      <c r="C49" s="28">
        <f>VLOOKUP(A49,'Canada Prices FW by Cat Pag'!$B:$F,3,FALSE)</f>
        <v>74</v>
      </c>
      <c r="D49" s="28">
        <f>VLOOKUP(A49,'Canada Prices FW by Cat Pag'!$B:$F,4,FALSE)</f>
        <v>99.160000000000011</v>
      </c>
      <c r="E49" s="41">
        <f>VLOOKUP(A49,'Canada Prices FW by Cat Pag'!$B:$F,5,FALSE)</f>
        <v>250</v>
      </c>
      <c r="F49" s="29">
        <f t="shared" si="2"/>
        <v>0.6033599999999999</v>
      </c>
      <c r="H49" s="26" t="s">
        <v>80</v>
      </c>
      <c r="I49" s="27">
        <f>VLOOKUP(H49,'Canada Prices FW by Cat Pag'!$B:$F,2,FALSE)</f>
        <v>36</v>
      </c>
      <c r="J49" s="28">
        <f>VLOOKUP(H49,'Canada Prices FW by Cat Pag'!$B:$F,3,FALSE)</f>
        <v>74</v>
      </c>
      <c r="K49" s="28">
        <f>VLOOKUP(H49,'Canada Prices FW by Cat Pag'!$B:$F,4,FALSE)</f>
        <v>99.160000000000011</v>
      </c>
      <c r="L49" s="41">
        <f>VLOOKUP(H49,'Canada Prices FW by Cat Pag'!$B:$F,5,FALSE)</f>
        <v>250</v>
      </c>
      <c r="M49" s="29">
        <f t="shared" si="0"/>
        <v>0.6033599999999999</v>
      </c>
      <c r="O49" s="26" t="s">
        <v>479</v>
      </c>
      <c r="P49" s="27">
        <f>VLOOKUP(O49,'Canada Prices FW by Cat Pag'!$B:$F,2,FALSE)</f>
        <v>232</v>
      </c>
      <c r="Q49" s="28">
        <f>VLOOKUP(O49,'Canada Prices FW by Cat Pag'!$B:$F,3,FALSE)</f>
        <v>53</v>
      </c>
      <c r="R49" s="28">
        <f>VLOOKUP(O49,'Canada Prices FW by Cat Pag'!$B:$F,4,FALSE)</f>
        <v>71.02000000000001</v>
      </c>
      <c r="S49" s="41">
        <f>VLOOKUP(O49,'Canada Prices FW by Cat Pag'!$B:$F,5,FALSE)</f>
        <v>180</v>
      </c>
      <c r="T49" s="29">
        <f t="shared" si="1"/>
        <v>0.60544444444444434</v>
      </c>
      <c r="AA49" s="16"/>
      <c r="AM49" s="16"/>
    </row>
    <row r="50" spans="1:39" s="14" customFormat="1" ht="25" customHeight="1" x14ac:dyDescent="0.25">
      <c r="A50" s="22" t="s">
        <v>442</v>
      </c>
      <c r="B50" s="23">
        <f>VLOOKUP(A50,'Canada Prices FW by Cat Pag'!$B:$F,2,FALSE)</f>
        <v>215</v>
      </c>
      <c r="C50" s="24">
        <f>VLOOKUP(A50,'Canada Prices FW by Cat Pag'!$B:$F,3,FALSE)</f>
        <v>44</v>
      </c>
      <c r="D50" s="24">
        <f>VLOOKUP(A50,'Canada Prices FW by Cat Pag'!$B:$F,4,FALSE)</f>
        <v>58.96</v>
      </c>
      <c r="E50" s="40">
        <f>VLOOKUP(A50,'Canada Prices FW by Cat Pag'!$B:$F,5,FALSE)</f>
        <v>150</v>
      </c>
      <c r="F50" s="25">
        <f t="shared" si="2"/>
        <v>0.60693333333333332</v>
      </c>
      <c r="H50" s="22" t="s">
        <v>313</v>
      </c>
      <c r="I50" s="23">
        <f>VLOOKUP(H50,'Canada Prices FW by Cat Pag'!$B:$F,2,FALSE)</f>
        <v>147</v>
      </c>
      <c r="J50" s="24">
        <f>VLOOKUP(H50,'Canada Prices FW by Cat Pag'!$B:$F,3,FALSE)</f>
        <v>72</v>
      </c>
      <c r="K50" s="24">
        <f>VLOOKUP(H50,'Canada Prices FW by Cat Pag'!$B:$F,4,FALSE)</f>
        <v>96.48</v>
      </c>
      <c r="L50" s="40">
        <f>VLOOKUP(H50,'Canada Prices FW by Cat Pag'!$B:$F,5,FALSE)</f>
        <v>240</v>
      </c>
      <c r="M50" s="25">
        <f t="shared" si="0"/>
        <v>0.59799999999999998</v>
      </c>
      <c r="O50" s="22" t="s">
        <v>365</v>
      </c>
      <c r="P50" s="23">
        <f>VLOOKUP(O50,'Canada Prices FW by Cat Pag'!$B:$F,2,FALSE)</f>
        <v>171</v>
      </c>
      <c r="Q50" s="24">
        <f>VLOOKUP(O50,'Canada Prices FW by Cat Pag'!$B:$F,3,FALSE)</f>
        <v>18</v>
      </c>
      <c r="R50" s="24">
        <f>VLOOKUP(O50,'Canada Prices FW by Cat Pag'!$B:$F,4,FALSE)</f>
        <v>24.12</v>
      </c>
      <c r="S50" s="40">
        <f>VLOOKUP(O50,'Canada Prices FW by Cat Pag'!$B:$F,5,FALSE)</f>
        <v>60</v>
      </c>
      <c r="T50" s="25">
        <f t="shared" si="1"/>
        <v>0.59799999999999998</v>
      </c>
      <c r="AA50" s="16"/>
      <c r="AM50" s="16"/>
    </row>
    <row r="51" spans="1:39" s="14" customFormat="1" ht="25" customHeight="1" x14ac:dyDescent="0.25">
      <c r="A51" s="26" t="s">
        <v>57</v>
      </c>
      <c r="B51" s="27">
        <f>VLOOKUP(A51,'Canada Prices FW by Cat Pag'!$B:$F,2,FALSE)</f>
        <v>25</v>
      </c>
      <c r="C51" s="28">
        <f>VLOOKUP(A51,'Canada Prices FW by Cat Pag'!$B:$F,3,FALSE)</f>
        <v>81</v>
      </c>
      <c r="D51" s="28">
        <f>VLOOKUP(A51,'Canada Prices FW by Cat Pag'!$B:$F,4,FALSE)</f>
        <v>108.54</v>
      </c>
      <c r="E51" s="41">
        <f>VLOOKUP(A51,'Canada Prices FW by Cat Pag'!$B:$F,5,FALSE)</f>
        <v>270</v>
      </c>
      <c r="F51" s="29">
        <f t="shared" si="2"/>
        <v>0.59799999999999998</v>
      </c>
      <c r="H51" s="26" t="s">
        <v>468</v>
      </c>
      <c r="I51" s="27">
        <f>VLOOKUP(H51,'Canada Prices FW by Cat Pag'!$B:$F,2,FALSE)</f>
        <v>228</v>
      </c>
      <c r="J51" s="28">
        <f>VLOOKUP(H51,'Canada Prices FW by Cat Pag'!$B:$F,3,FALSE)</f>
        <v>74</v>
      </c>
      <c r="K51" s="28">
        <f>VLOOKUP(H51,'Canada Prices FW by Cat Pag'!$B:$F,4,FALSE)</f>
        <v>99.160000000000011</v>
      </c>
      <c r="L51" s="41">
        <f>VLOOKUP(H51,'Canada Prices FW by Cat Pag'!$B:$F,5,FALSE)</f>
        <v>250</v>
      </c>
      <c r="M51" s="29">
        <f t="shared" si="0"/>
        <v>0.6033599999999999</v>
      </c>
      <c r="O51" s="26" t="s">
        <v>136</v>
      </c>
      <c r="P51" s="27">
        <f>VLOOKUP(O51,'Canada Prices FW by Cat Pag'!$B:$F,2,FALSE)</f>
        <v>64</v>
      </c>
      <c r="Q51" s="28">
        <f>VLOOKUP(O51,'Canada Prices FW by Cat Pag'!$B:$F,3,FALSE)</f>
        <v>69</v>
      </c>
      <c r="R51" s="28">
        <f>VLOOKUP(O51,'Canada Prices FW by Cat Pag'!$B:$F,4,FALSE)</f>
        <v>92.460000000000008</v>
      </c>
      <c r="S51" s="41">
        <f>VLOOKUP(O51,'Canada Prices FW by Cat Pag'!$B:$F,5,FALSE)</f>
        <v>230</v>
      </c>
      <c r="T51" s="29">
        <f t="shared" si="1"/>
        <v>0.59799999999999998</v>
      </c>
      <c r="AA51" s="16"/>
      <c r="AM51" s="16"/>
    </row>
    <row r="52" spans="1:39" s="14" customFormat="1" ht="25" customHeight="1" x14ac:dyDescent="0.25">
      <c r="A52" s="22" t="s">
        <v>26</v>
      </c>
      <c r="B52" s="23">
        <f>VLOOKUP(A52,'Canada Prices FW by Cat Pag'!$B:$F,2,FALSE)</f>
        <v>15</v>
      </c>
      <c r="C52" s="24">
        <f>VLOOKUP(A52,'Canada Prices FW by Cat Pag'!$B:$F,3,FALSE)</f>
        <v>78</v>
      </c>
      <c r="D52" s="24">
        <f>VLOOKUP(A52,'Canada Prices FW by Cat Pag'!$B:$F,4,FALSE)</f>
        <v>104.52000000000001</v>
      </c>
      <c r="E52" s="40">
        <f>VLOOKUP(A52,'Canada Prices FW by Cat Pag'!$B:$F,5,FALSE)</f>
        <v>260</v>
      </c>
      <c r="F52" s="25">
        <f t="shared" si="2"/>
        <v>0.59799999999999998</v>
      </c>
      <c r="H52" s="22" t="s">
        <v>428</v>
      </c>
      <c r="I52" s="23">
        <f>VLOOKUP(H52,'Canada Prices FW by Cat Pag'!$B:$F,2,FALSE)</f>
        <v>209</v>
      </c>
      <c r="J52" s="24">
        <f>VLOOKUP(H52,'Canada Prices FW by Cat Pag'!$B:$F,3,FALSE)</f>
        <v>37</v>
      </c>
      <c r="K52" s="24">
        <f>VLOOKUP(H52,'Canada Prices FW by Cat Pag'!$B:$F,4,FALSE)</f>
        <v>49.580000000000005</v>
      </c>
      <c r="L52" s="40">
        <f>VLOOKUP(H52,'Canada Prices FW by Cat Pag'!$B:$F,5,FALSE)</f>
        <v>120</v>
      </c>
      <c r="M52" s="25">
        <f t="shared" si="0"/>
        <v>0.58683333333333321</v>
      </c>
      <c r="O52" s="22" t="s">
        <v>411</v>
      </c>
      <c r="P52" s="23">
        <f>VLOOKUP(O52,'Canada Prices FW by Cat Pag'!$B:$F,2,FALSE)</f>
        <v>198</v>
      </c>
      <c r="Q52" s="24">
        <f>VLOOKUP(O52,'Canada Prices FW by Cat Pag'!$B:$F,3,FALSE)</f>
        <v>37</v>
      </c>
      <c r="R52" s="24">
        <f>VLOOKUP(O52,'Canada Prices FW by Cat Pag'!$B:$F,4,FALSE)</f>
        <v>49.580000000000005</v>
      </c>
      <c r="S52" s="40">
        <f>VLOOKUP(O52,'Canada Prices FW by Cat Pag'!$B:$F,5,FALSE)</f>
        <v>120</v>
      </c>
      <c r="T52" s="25">
        <f t="shared" si="1"/>
        <v>0.58683333333333321</v>
      </c>
      <c r="AA52" s="16"/>
      <c r="AM52" s="16"/>
    </row>
    <row r="53" spans="1:39" s="14" customFormat="1" ht="25" customHeight="1" x14ac:dyDescent="0.25">
      <c r="A53" s="26" t="s">
        <v>138</v>
      </c>
      <c r="B53" s="27">
        <f>VLOOKUP(A53,'Canada Prices FW by Cat Pag'!$B:$F,2,FALSE)</f>
        <v>65</v>
      </c>
      <c r="C53" s="28">
        <f>VLOOKUP(A53,'Canada Prices FW by Cat Pag'!$B:$F,3,FALSE)</f>
        <v>78</v>
      </c>
      <c r="D53" s="28">
        <f>VLOOKUP(A53,'Canada Prices FW by Cat Pag'!$B:$F,4,FALSE)</f>
        <v>104.52000000000001</v>
      </c>
      <c r="E53" s="41">
        <f>VLOOKUP(A53,'Canada Prices FW by Cat Pag'!$B:$F,5,FALSE)</f>
        <v>260</v>
      </c>
      <c r="F53" s="29">
        <f t="shared" si="2"/>
        <v>0.59799999999999998</v>
      </c>
      <c r="H53" s="26" t="s">
        <v>426</v>
      </c>
      <c r="I53" s="27">
        <f>VLOOKUP(H53,'Canada Prices FW by Cat Pag'!$B:$F,2,FALSE)</f>
        <v>209</v>
      </c>
      <c r="J53" s="28">
        <f>VLOOKUP(H53,'Canada Prices FW by Cat Pag'!$B:$F,3,FALSE)</f>
        <v>37</v>
      </c>
      <c r="K53" s="28">
        <f>VLOOKUP(H53,'Canada Prices FW by Cat Pag'!$B:$F,4,FALSE)</f>
        <v>49.580000000000005</v>
      </c>
      <c r="L53" s="41">
        <f>VLOOKUP(H53,'Canada Prices FW by Cat Pag'!$B:$F,5,FALSE)</f>
        <v>120</v>
      </c>
      <c r="M53" s="29">
        <f t="shared" si="0"/>
        <v>0.58683333333333321</v>
      </c>
      <c r="O53" s="26" t="s">
        <v>364</v>
      </c>
      <c r="P53" s="27">
        <f>VLOOKUP(O53,'Canada Prices FW by Cat Pag'!$B:$F,2,FALSE)</f>
        <v>171</v>
      </c>
      <c r="Q53" s="28">
        <f>VLOOKUP(O53,'Canada Prices FW by Cat Pag'!$B:$F,3,FALSE)</f>
        <v>18</v>
      </c>
      <c r="R53" s="28">
        <f>VLOOKUP(O53,'Canada Prices FW by Cat Pag'!$B:$F,4,FALSE)</f>
        <v>24.12</v>
      </c>
      <c r="S53" s="41">
        <f>VLOOKUP(O53,'Canada Prices FW by Cat Pag'!$B:$F,5,FALSE)</f>
        <v>60</v>
      </c>
      <c r="T53" s="29">
        <f t="shared" si="1"/>
        <v>0.59799999999999998</v>
      </c>
      <c r="AA53" s="16"/>
      <c r="AM53" s="16"/>
    </row>
    <row r="54" spans="1:39" s="14" customFormat="1" ht="25" customHeight="1" x14ac:dyDescent="0.25">
      <c r="A54" s="22" t="s">
        <v>253</v>
      </c>
      <c r="B54" s="23">
        <f>VLOOKUP(A54,'Canada Prices FW by Cat Pag'!$B:$F,2,FALSE)</f>
        <v>116</v>
      </c>
      <c r="C54" s="24">
        <f>VLOOKUP(A54,'Canada Prices FW by Cat Pag'!$B:$F,3,FALSE)</f>
        <v>45</v>
      </c>
      <c r="D54" s="24">
        <f>VLOOKUP(A54,'Canada Prices FW by Cat Pag'!$B:$F,4,FALSE)</f>
        <v>60.300000000000004</v>
      </c>
      <c r="E54" s="40">
        <f>VLOOKUP(A54,'Canada Prices FW by Cat Pag'!$B:$F,5,FALSE)</f>
        <v>150</v>
      </c>
      <c r="F54" s="25">
        <f t="shared" ref="F54" si="6">(E54-D54)/E54</f>
        <v>0.59799999999999998</v>
      </c>
      <c r="H54" s="22" t="s">
        <v>427</v>
      </c>
      <c r="I54" s="23">
        <f>VLOOKUP(H54,'Canada Prices FW by Cat Pag'!$B:$F,2,FALSE)</f>
        <v>209</v>
      </c>
      <c r="J54" s="24">
        <f>VLOOKUP(H54,'Canada Prices FW by Cat Pag'!$B:$F,3,FALSE)</f>
        <v>37</v>
      </c>
      <c r="K54" s="24">
        <f>VLOOKUP(H54,'Canada Prices FW by Cat Pag'!$B:$F,4,FALSE)</f>
        <v>49.580000000000005</v>
      </c>
      <c r="L54" s="40">
        <f>VLOOKUP(H54,'Canada Prices FW by Cat Pag'!$B:$F,5,FALSE)</f>
        <v>120</v>
      </c>
      <c r="M54" s="25">
        <f t="shared" si="0"/>
        <v>0.58683333333333321</v>
      </c>
      <c r="O54" s="22" t="s">
        <v>299</v>
      </c>
      <c r="P54" s="23">
        <f>VLOOKUP(O54,'Canada Prices FW by Cat Pag'!$B:$F,2,FALSE)</f>
        <v>140</v>
      </c>
      <c r="Q54" s="24">
        <f>VLOOKUP(O54,'Canada Prices FW by Cat Pag'!$B:$F,3,FALSE)</f>
        <v>44</v>
      </c>
      <c r="R54" s="24">
        <f>VLOOKUP(O54,'Canada Prices FW by Cat Pag'!$B:$F,4,FALSE)</f>
        <v>58.96</v>
      </c>
      <c r="S54" s="40">
        <f>VLOOKUP(O54,'Canada Prices FW by Cat Pag'!$B:$F,5,FALSE)</f>
        <v>150</v>
      </c>
      <c r="T54" s="25">
        <f t="shared" si="1"/>
        <v>0.60693333333333332</v>
      </c>
      <c r="AA54" s="16"/>
      <c r="AM54" s="16"/>
    </row>
    <row r="55" spans="1:39" s="14" customFormat="1" ht="25" customHeight="1" x14ac:dyDescent="0.25">
      <c r="A55" s="26" t="s">
        <v>182</v>
      </c>
      <c r="B55" s="27">
        <f>VLOOKUP(A55,'Canada Prices FW by Cat Pag'!$B:$F,2,FALSE)</f>
        <v>85</v>
      </c>
      <c r="C55" s="28">
        <f>VLOOKUP(A55,'Canada Prices FW by Cat Pag'!$B:$F,3,FALSE)</f>
        <v>56</v>
      </c>
      <c r="D55" s="28">
        <f>VLOOKUP(A55,'Canada Prices FW by Cat Pag'!$B:$F,4,FALSE)</f>
        <v>75.040000000000006</v>
      </c>
      <c r="E55" s="41">
        <f>VLOOKUP(A55,'Canada Prices FW by Cat Pag'!$B:$F,5,FALSE)</f>
        <v>190</v>
      </c>
      <c r="F55" s="29">
        <f t="shared" si="2"/>
        <v>0.60505263157894729</v>
      </c>
      <c r="H55" s="26" t="s">
        <v>425</v>
      </c>
      <c r="I55" s="27">
        <f>VLOOKUP(H55,'Canada Prices FW by Cat Pag'!$B:$F,2,FALSE)</f>
        <v>209</v>
      </c>
      <c r="J55" s="28">
        <f>VLOOKUP(H55,'Canada Prices FW by Cat Pag'!$B:$F,3,FALSE)</f>
        <v>37</v>
      </c>
      <c r="K55" s="28">
        <f>VLOOKUP(H55,'Canada Prices FW by Cat Pag'!$B:$F,4,FALSE)</f>
        <v>49.580000000000005</v>
      </c>
      <c r="L55" s="41">
        <f>VLOOKUP(H55,'Canada Prices FW by Cat Pag'!$B:$F,5,FALSE)</f>
        <v>120</v>
      </c>
      <c r="M55" s="29">
        <f t="shared" si="0"/>
        <v>0.58683333333333321</v>
      </c>
      <c r="O55" s="26" t="s">
        <v>398</v>
      </c>
      <c r="P55" s="27">
        <f>VLOOKUP(O55,'Canada Prices FW by Cat Pag'!$B:$F,2,FALSE)</f>
        <v>189</v>
      </c>
      <c r="Q55" s="28">
        <f>VLOOKUP(O55,'Canada Prices FW by Cat Pag'!$B:$F,3,FALSE)</f>
        <v>34</v>
      </c>
      <c r="R55" s="28">
        <f>VLOOKUP(O55,'Canada Prices FW by Cat Pag'!$B:$F,4,FALSE)</f>
        <v>45.56</v>
      </c>
      <c r="S55" s="41">
        <f>VLOOKUP(O55,'Canada Prices FW by Cat Pag'!$B:$F,5,FALSE)</f>
        <v>110</v>
      </c>
      <c r="T55" s="29">
        <f t="shared" si="1"/>
        <v>0.58581818181818179</v>
      </c>
      <c r="AA55" s="16"/>
      <c r="AM55" s="16"/>
    </row>
    <row r="56" spans="1:39" s="14" customFormat="1" ht="25" customHeight="1" x14ac:dyDescent="0.25">
      <c r="A56" s="22" t="s">
        <v>56</v>
      </c>
      <c r="B56" s="23">
        <f>VLOOKUP(A56,'Canada Prices FW by Cat Pag'!$B:$F,2,FALSE)</f>
        <v>25</v>
      </c>
      <c r="C56" s="24">
        <f>VLOOKUP(A56,'Canada Prices FW by Cat Pag'!$B:$F,3,FALSE)</f>
        <v>72</v>
      </c>
      <c r="D56" s="24">
        <f>VLOOKUP(A56,'Canada Prices FW by Cat Pag'!$B:$F,4,FALSE)</f>
        <v>96.48</v>
      </c>
      <c r="E56" s="40">
        <f>VLOOKUP(A56,'Canada Prices FW by Cat Pag'!$B:$F,5,FALSE)</f>
        <v>240</v>
      </c>
      <c r="F56" s="25">
        <f t="shared" si="2"/>
        <v>0.59799999999999998</v>
      </c>
      <c r="H56" s="22" t="s">
        <v>396</v>
      </c>
      <c r="I56" s="23">
        <f>VLOOKUP(H56,'Canada Prices FW by Cat Pag'!$B:$F,2,FALSE)</f>
        <v>189</v>
      </c>
      <c r="J56" s="24">
        <f>VLOOKUP(H56,'Canada Prices FW by Cat Pag'!$B:$F,3,FALSE)</f>
        <v>41</v>
      </c>
      <c r="K56" s="24">
        <f>VLOOKUP(H56,'Canada Prices FW by Cat Pag'!$B:$F,4,FALSE)</f>
        <v>54.940000000000005</v>
      </c>
      <c r="L56" s="40">
        <f>VLOOKUP(H56,'Canada Prices FW by Cat Pag'!$B:$F,5,FALSE)</f>
        <v>140</v>
      </c>
      <c r="M56" s="25">
        <f t="shared" si="0"/>
        <v>0.60757142857142854</v>
      </c>
      <c r="O56" s="58" t="s">
        <v>890</v>
      </c>
      <c r="P56" s="59"/>
      <c r="Q56" s="59"/>
      <c r="R56" s="59"/>
      <c r="S56" s="59"/>
      <c r="T56" s="60"/>
      <c r="AA56" s="16"/>
      <c r="AM56" s="16"/>
    </row>
    <row r="57" spans="1:39" s="14" customFormat="1" ht="25" customHeight="1" x14ac:dyDescent="0.25">
      <c r="A57" s="26" t="s">
        <v>54</v>
      </c>
      <c r="B57" s="27">
        <f>VLOOKUP(A57,'Canada Prices FW by Cat Pag'!$B:$F,2,FALSE)</f>
        <v>24</v>
      </c>
      <c r="C57" s="28">
        <f>VLOOKUP(A57,'Canada Prices FW by Cat Pag'!$B:$F,3,FALSE)</f>
        <v>91</v>
      </c>
      <c r="D57" s="28">
        <f>VLOOKUP(A57,'Canada Prices FW by Cat Pag'!$B:$F,4,FALSE)</f>
        <v>121.94000000000001</v>
      </c>
      <c r="E57" s="41">
        <f>VLOOKUP(A57,'Canada Prices FW by Cat Pag'!$B:$F,5,FALSE)</f>
        <v>300</v>
      </c>
      <c r="F57" s="29">
        <f t="shared" si="2"/>
        <v>0.59353333333333336</v>
      </c>
      <c r="H57" s="26" t="s">
        <v>310</v>
      </c>
      <c r="I57" s="27">
        <f>VLOOKUP(H57,'Canada Prices FW by Cat Pag'!$B:$F,2,FALSE)</f>
        <v>146</v>
      </c>
      <c r="J57" s="28">
        <f>VLOOKUP(H57,'Canada Prices FW by Cat Pag'!$B:$F,3,FALSE)</f>
        <v>44</v>
      </c>
      <c r="K57" s="28">
        <f>VLOOKUP(H57,'Canada Prices FW by Cat Pag'!$B:$F,4,FALSE)</f>
        <v>58.96</v>
      </c>
      <c r="L57" s="41">
        <f>VLOOKUP(H57,'Canada Prices FW by Cat Pag'!$B:$F,5,FALSE)</f>
        <v>150</v>
      </c>
      <c r="M57" s="29">
        <f t="shared" si="0"/>
        <v>0.60693333333333332</v>
      </c>
      <c r="O57" s="26" t="s">
        <v>415</v>
      </c>
      <c r="P57" s="27">
        <f>VLOOKUP(O57,'Canada Prices FW by Cat Pag'!$B:$F,2,FALSE)</f>
        <v>200</v>
      </c>
      <c r="Q57" s="28">
        <f>VLOOKUP(O57,'Canada Prices FW by Cat Pag'!$B:$F,3,FALSE)</f>
        <v>44</v>
      </c>
      <c r="R57" s="28">
        <f>VLOOKUP(O57,'Canada Prices FW by Cat Pag'!$B:$F,4,FALSE)</f>
        <v>58.96</v>
      </c>
      <c r="S57" s="41">
        <f>VLOOKUP(O57,'Canada Prices FW by Cat Pag'!$B:$F,5,FALSE)</f>
        <v>150</v>
      </c>
      <c r="T57" s="29">
        <f t="shared" si="1"/>
        <v>0.60693333333333332</v>
      </c>
      <c r="AA57" s="16"/>
      <c r="AM57" s="16"/>
    </row>
    <row r="58" spans="1:39" s="14" customFormat="1" ht="25" customHeight="1" x14ac:dyDescent="0.25">
      <c r="A58" s="22" t="s">
        <v>314</v>
      </c>
      <c r="B58" s="23">
        <f>VLOOKUP(A58,'Canada Prices FW by Cat Pag'!$B:$F,2,FALSE)</f>
        <v>148</v>
      </c>
      <c r="C58" s="24">
        <f>VLOOKUP(A58,'Canada Prices FW by Cat Pag'!$B:$F,3,FALSE)</f>
        <v>24</v>
      </c>
      <c r="D58" s="24">
        <f>VLOOKUP(A58,'Canada Prices FW by Cat Pag'!$B:$F,4,FALSE)</f>
        <v>32.160000000000004</v>
      </c>
      <c r="E58" s="40">
        <f>VLOOKUP(A58,'Canada Prices FW by Cat Pag'!$B:$F,5,FALSE)</f>
        <v>80</v>
      </c>
      <c r="F58" s="25">
        <f t="shared" si="2"/>
        <v>0.59799999999999998</v>
      </c>
      <c r="H58" s="22" t="s">
        <v>61</v>
      </c>
      <c r="I58" s="23">
        <f>VLOOKUP(H58,'Canada Prices FW by Cat Pag'!$B:$F,2,FALSE)</f>
        <v>27</v>
      </c>
      <c r="J58" s="24">
        <f>VLOOKUP(H58,'Canada Prices FW by Cat Pag'!$B:$F,3,FALSE)</f>
        <v>78</v>
      </c>
      <c r="K58" s="24">
        <f>VLOOKUP(H58,'Canada Prices FW by Cat Pag'!$B:$F,4,FALSE)</f>
        <v>104.52000000000001</v>
      </c>
      <c r="L58" s="40">
        <f>VLOOKUP(H58,'Canada Prices FW by Cat Pag'!$B:$F,5,FALSE)</f>
        <v>260</v>
      </c>
      <c r="M58" s="25">
        <f t="shared" si="0"/>
        <v>0.59799999999999998</v>
      </c>
      <c r="O58" s="22" t="s">
        <v>64</v>
      </c>
      <c r="P58" s="23">
        <f>VLOOKUP(O58,'Canada Prices FW by Cat Pag'!$B:$F,2,FALSE)</f>
        <v>30</v>
      </c>
      <c r="Q58" s="24">
        <f>VLOOKUP(O58,'Canada Prices FW by Cat Pag'!$B:$F,3,FALSE)</f>
        <v>69</v>
      </c>
      <c r="R58" s="24">
        <f>VLOOKUP(O58,'Canada Prices FW by Cat Pag'!$B:$F,4,FALSE)</f>
        <v>92.460000000000008</v>
      </c>
      <c r="S58" s="40">
        <f>VLOOKUP(O58,'Canada Prices FW by Cat Pag'!$B:$F,5,FALSE)</f>
        <v>230</v>
      </c>
      <c r="T58" s="25">
        <f t="shared" si="1"/>
        <v>0.59799999999999998</v>
      </c>
      <c r="AA58" s="16"/>
      <c r="AM58" s="16"/>
    </row>
    <row r="59" spans="1:39" s="14" customFormat="1" ht="25" customHeight="1" x14ac:dyDescent="0.25">
      <c r="A59" s="26" t="s">
        <v>230</v>
      </c>
      <c r="B59" s="27">
        <f>VLOOKUP(A59,'Canada Prices FW by Cat Pag'!$B:$F,2,FALSE)</f>
        <v>108</v>
      </c>
      <c r="C59" s="28">
        <f>VLOOKUP(A59,'Canada Prices FW by Cat Pag'!$B:$F,3,FALSE)</f>
        <v>87</v>
      </c>
      <c r="D59" s="28">
        <f>VLOOKUP(A59,'Canada Prices FW by Cat Pag'!$B:$F,4,FALSE)</f>
        <v>116.58000000000001</v>
      </c>
      <c r="E59" s="41">
        <f>VLOOKUP(A59,'Canada Prices FW by Cat Pag'!$B:$F,5,FALSE)</f>
        <v>290</v>
      </c>
      <c r="F59" s="29">
        <f t="shared" si="2"/>
        <v>0.59799999999999998</v>
      </c>
      <c r="H59" s="26" t="s">
        <v>346</v>
      </c>
      <c r="I59" s="27">
        <f>VLOOKUP(H59,'Canada Prices FW by Cat Pag'!$B:$F,2,FALSE)</f>
        <v>161</v>
      </c>
      <c r="J59" s="28">
        <f>VLOOKUP(H59,'Canada Prices FW by Cat Pag'!$B:$F,3,FALSE)</f>
        <v>44</v>
      </c>
      <c r="K59" s="28">
        <f>VLOOKUP(H59,'Canada Prices FW by Cat Pag'!$B:$F,4,FALSE)</f>
        <v>58.96</v>
      </c>
      <c r="L59" s="41">
        <f>VLOOKUP(H59,'Canada Prices FW by Cat Pag'!$B:$F,5,FALSE)</f>
        <v>150</v>
      </c>
      <c r="M59" s="29">
        <f t="shared" si="0"/>
        <v>0.60693333333333332</v>
      </c>
      <c r="O59" s="26" t="s">
        <v>266</v>
      </c>
      <c r="P59" s="27">
        <f>VLOOKUP(O59,'Canada Prices FW by Cat Pag'!$B:$F,2,FALSE)</f>
        <v>124</v>
      </c>
      <c r="Q59" s="28">
        <f>VLOOKUP(O59,'Canada Prices FW by Cat Pag'!$B:$F,3,FALSE)</f>
        <v>45</v>
      </c>
      <c r="R59" s="28">
        <f>VLOOKUP(O59,'Canada Prices FW by Cat Pag'!$B:$F,4,FALSE)</f>
        <v>60.300000000000004</v>
      </c>
      <c r="S59" s="41">
        <f>VLOOKUP(O59,'Canada Prices FW by Cat Pag'!$B:$F,5,FALSE)</f>
        <v>150</v>
      </c>
      <c r="T59" s="29">
        <f t="shared" si="1"/>
        <v>0.59799999999999998</v>
      </c>
      <c r="AA59" s="16"/>
      <c r="AM59" s="16"/>
    </row>
    <row r="60" spans="1:39" s="14" customFormat="1" ht="25" customHeight="1" x14ac:dyDescent="0.25">
      <c r="A60" s="22" t="s">
        <v>443</v>
      </c>
      <c r="B60" s="23">
        <f>VLOOKUP(A60,'Canada Prices FW by Cat Pag'!$B:$F,2,FALSE)</f>
        <v>215</v>
      </c>
      <c r="C60" s="24">
        <f>VLOOKUP(A60,'Canada Prices FW by Cat Pag'!$B:$F,3,FALSE)</f>
        <v>44</v>
      </c>
      <c r="D60" s="24">
        <f>VLOOKUP(A60,'Canada Prices FW by Cat Pag'!$B:$F,4,FALSE)</f>
        <v>58.96</v>
      </c>
      <c r="E60" s="40">
        <f>VLOOKUP(A60,'Canada Prices FW by Cat Pag'!$B:$F,5,FALSE)</f>
        <v>150</v>
      </c>
      <c r="F60" s="25">
        <f t="shared" si="2"/>
        <v>0.60693333333333332</v>
      </c>
      <c r="H60" s="22" t="s">
        <v>294</v>
      </c>
      <c r="I60" s="23">
        <f>VLOOKUP(H60,'Canada Prices FW by Cat Pag'!$B:$F,2,FALSE)</f>
        <v>138</v>
      </c>
      <c r="J60" s="24">
        <f>VLOOKUP(H60,'Canada Prices FW by Cat Pag'!$B:$F,3,FALSE)</f>
        <v>53</v>
      </c>
      <c r="K60" s="24">
        <f>VLOOKUP(H60,'Canada Prices FW by Cat Pag'!$B:$F,4,FALSE)</f>
        <v>71.02000000000001</v>
      </c>
      <c r="L60" s="40">
        <f>VLOOKUP(H60,'Canada Prices FW by Cat Pag'!$B:$F,5,FALSE)</f>
        <v>180</v>
      </c>
      <c r="M60" s="25">
        <f t="shared" si="0"/>
        <v>0.60544444444444434</v>
      </c>
      <c r="O60" s="22" t="s">
        <v>297</v>
      </c>
      <c r="P60" s="23">
        <f>VLOOKUP(O60,'Canada Prices FW by Cat Pag'!$B:$F,2,FALSE)</f>
        <v>139</v>
      </c>
      <c r="Q60" s="24">
        <f>VLOOKUP(O60,'Canada Prices FW by Cat Pag'!$B:$F,3,FALSE)</f>
        <v>49</v>
      </c>
      <c r="R60" s="24">
        <f>VLOOKUP(O60,'Canada Prices FW by Cat Pag'!$B:$F,4,FALSE)</f>
        <v>65.660000000000011</v>
      </c>
      <c r="S60" s="40">
        <f>VLOOKUP(O60,'Canada Prices FW by Cat Pag'!$B:$F,5,FALSE)</f>
        <v>160</v>
      </c>
      <c r="T60" s="25">
        <f t="shared" si="1"/>
        <v>0.58962499999999995</v>
      </c>
      <c r="AA60" s="16"/>
      <c r="AM60" s="16"/>
    </row>
    <row r="61" spans="1:39" s="14" customFormat="1" ht="25" customHeight="1" x14ac:dyDescent="0.25">
      <c r="A61" s="26" t="s">
        <v>414</v>
      </c>
      <c r="B61" s="27">
        <f>VLOOKUP(A61,'Canada Prices FW by Cat Pag'!$B:$F,2,FALSE)</f>
        <v>200</v>
      </c>
      <c r="C61" s="28">
        <f>VLOOKUP(A61,'Canada Prices FW by Cat Pag'!$B:$F,3,FALSE)</f>
        <v>37</v>
      </c>
      <c r="D61" s="28">
        <f>VLOOKUP(A61,'Canada Prices FW by Cat Pag'!$B:$F,4,FALSE)</f>
        <v>49.580000000000005</v>
      </c>
      <c r="E61" s="41">
        <f>VLOOKUP(A61,'Canada Prices FW by Cat Pag'!$B:$F,5,FALSE)</f>
        <v>120</v>
      </c>
      <c r="F61" s="29">
        <f t="shared" si="2"/>
        <v>0.58683333333333321</v>
      </c>
      <c r="H61" s="26" t="s">
        <v>8</v>
      </c>
      <c r="I61" s="27">
        <f>VLOOKUP(H61,'Canada Prices FW by Cat Pag'!$B:$F,2,FALSE)</f>
        <v>7</v>
      </c>
      <c r="J61" s="28">
        <f>VLOOKUP(H61,'Canada Prices FW by Cat Pag'!$B:$F,3,FALSE)</f>
        <v>84</v>
      </c>
      <c r="K61" s="28">
        <f>VLOOKUP(H61,'Canada Prices FW by Cat Pag'!$B:$F,4,FALSE)</f>
        <v>112.56</v>
      </c>
      <c r="L61" s="41">
        <f>VLOOKUP(H61,'Canada Prices FW by Cat Pag'!$B:$F,5,FALSE)</f>
        <v>280</v>
      </c>
      <c r="M61" s="29">
        <f t="shared" ref="M61" si="7">(L61-K61)/L61</f>
        <v>0.59799999999999998</v>
      </c>
      <c r="O61" s="26" t="s">
        <v>343</v>
      </c>
      <c r="P61" s="27">
        <f>VLOOKUP(O61,'Canada Prices FW by Cat Pag'!$B:$F,2,FALSE)</f>
        <v>161</v>
      </c>
      <c r="Q61" s="28">
        <f>VLOOKUP(O61,'Canada Prices FW by Cat Pag'!$B:$F,3,FALSE)</f>
        <v>41</v>
      </c>
      <c r="R61" s="28">
        <f>VLOOKUP(O61,'Canada Prices FW by Cat Pag'!$B:$F,4,FALSE)</f>
        <v>54.940000000000005</v>
      </c>
      <c r="S61" s="41">
        <f>VLOOKUP(O61,'Canada Prices FW by Cat Pag'!$B:$F,5,FALSE)</f>
        <v>140</v>
      </c>
      <c r="T61" s="29">
        <f t="shared" si="1"/>
        <v>0.60757142857142854</v>
      </c>
      <c r="AA61" s="16"/>
      <c r="AM61" s="16"/>
    </row>
    <row r="62" spans="1:39" s="14" customFormat="1" ht="25" customHeight="1" x14ac:dyDescent="0.25">
      <c r="A62" s="22" t="s">
        <v>403</v>
      </c>
      <c r="B62" s="23">
        <f>VLOOKUP(A62,'Canada Prices FW by Cat Pag'!$B:$F,2,FALSE)</f>
        <v>192</v>
      </c>
      <c r="C62" s="24">
        <f>VLOOKUP(A62,'Canada Prices FW by Cat Pag'!$B:$F,3,FALSE)</f>
        <v>47</v>
      </c>
      <c r="D62" s="24">
        <f>VLOOKUP(A62,'Canada Prices FW by Cat Pag'!$B:$F,4,FALSE)</f>
        <v>62.980000000000004</v>
      </c>
      <c r="E62" s="40">
        <f>VLOOKUP(A62,'Canada Prices FW by Cat Pag'!$B:$F,5,FALSE)</f>
        <v>160</v>
      </c>
      <c r="F62" s="25">
        <f t="shared" si="2"/>
        <v>0.606375</v>
      </c>
      <c r="G62" s="25"/>
      <c r="H62" s="22" t="s">
        <v>257</v>
      </c>
      <c r="I62" s="23">
        <f>VLOOKUP(H62,'Canada Prices FW by Cat Pag'!$B:$F,2,FALSE)</f>
        <v>119</v>
      </c>
      <c r="J62" s="24">
        <f>VLOOKUP(H62,'Canada Prices FW by Cat Pag'!$B:$F,3,FALSE)</f>
        <v>45</v>
      </c>
      <c r="K62" s="24">
        <f>VLOOKUP(H62,'Canada Prices FW by Cat Pag'!$B:$F,4,FALSE)</f>
        <v>60.300000000000004</v>
      </c>
      <c r="L62" s="40">
        <f>VLOOKUP(H62,'Canada Prices FW by Cat Pag'!$B:$F,5,FALSE)</f>
        <v>150</v>
      </c>
      <c r="M62" s="25">
        <f t="shared" si="0"/>
        <v>0.59799999999999998</v>
      </c>
      <c r="O62" s="22" t="s">
        <v>225</v>
      </c>
      <c r="P62" s="23">
        <f>VLOOKUP(O62,'Canada Prices FW by Cat Pag'!$B:$F,2,FALSE)</f>
        <v>107</v>
      </c>
      <c r="Q62" s="24">
        <f>VLOOKUP(O62,'Canada Prices FW by Cat Pag'!$B:$F,3,FALSE)</f>
        <v>56</v>
      </c>
      <c r="R62" s="24">
        <f>VLOOKUP(O62,'Canada Prices FW by Cat Pag'!$B:$F,4,FALSE)</f>
        <v>75.040000000000006</v>
      </c>
      <c r="S62" s="40">
        <f>VLOOKUP(O62,'Canada Prices FW by Cat Pag'!$B:$F,5,FALSE)</f>
        <v>190</v>
      </c>
      <c r="T62" s="25">
        <f t="shared" si="1"/>
        <v>0.60505263157894729</v>
      </c>
      <c r="AA62" s="16"/>
      <c r="AM62" s="16"/>
    </row>
    <row r="63" spans="1:39" s="14" customFormat="1" ht="25" customHeight="1" x14ac:dyDescent="0.25">
      <c r="A63" s="26" t="s">
        <v>282</v>
      </c>
      <c r="B63" s="27">
        <f>VLOOKUP(A63,'Canada Prices FW by Cat Pag'!$B:$F,2,FALSE)</f>
        <v>133</v>
      </c>
      <c r="C63" s="28">
        <f>VLOOKUP(A63,'Canada Prices FW by Cat Pag'!$B:$F,3,FALSE)</f>
        <v>49</v>
      </c>
      <c r="D63" s="28">
        <f>VLOOKUP(A63,'Canada Prices FW by Cat Pag'!$B:$F,4,FALSE)</f>
        <v>65.660000000000011</v>
      </c>
      <c r="E63" s="41">
        <f>VLOOKUP(A63,'Canada Prices FW by Cat Pag'!$B:$F,5,FALSE)</f>
        <v>160</v>
      </c>
      <c r="F63" s="29">
        <f t="shared" si="2"/>
        <v>0.58962499999999995</v>
      </c>
      <c r="H63" s="26" t="s">
        <v>256</v>
      </c>
      <c r="I63" s="27">
        <f>VLOOKUP(H63,'Canada Prices FW by Cat Pag'!$B:$F,2,FALSE)</f>
        <v>118</v>
      </c>
      <c r="J63" s="28">
        <f>VLOOKUP(H63,'Canada Prices FW by Cat Pag'!$B:$F,3,FALSE)</f>
        <v>45</v>
      </c>
      <c r="K63" s="28">
        <f>VLOOKUP(H63,'Canada Prices FW by Cat Pag'!$B:$F,4,FALSE)</f>
        <v>60.300000000000004</v>
      </c>
      <c r="L63" s="41">
        <f>VLOOKUP(H63,'Canada Prices FW by Cat Pag'!$B:$F,5,FALSE)</f>
        <v>150</v>
      </c>
      <c r="M63" s="29">
        <f t="shared" si="0"/>
        <v>0.59799999999999998</v>
      </c>
      <c r="O63" s="26" t="s">
        <v>222</v>
      </c>
      <c r="P63" s="27">
        <f>VLOOKUP(O63,'Canada Prices FW by Cat Pag'!$B:$F,2,FALSE)</f>
        <v>105</v>
      </c>
      <c r="Q63" s="28">
        <f>VLOOKUP(O63,'Canada Prices FW by Cat Pag'!$B:$F,3,FALSE)</f>
        <v>94</v>
      </c>
      <c r="R63" s="28">
        <f>VLOOKUP(O63,'Canada Prices FW by Cat Pag'!$B:$F,4,FALSE)</f>
        <v>125.96000000000001</v>
      </c>
      <c r="S63" s="41">
        <f>VLOOKUP(O63,'Canada Prices FW by Cat Pag'!$B:$F,5,FALSE)</f>
        <v>310</v>
      </c>
      <c r="T63" s="29">
        <f t="shared" si="1"/>
        <v>0.59367741935483864</v>
      </c>
      <c r="AA63" s="16"/>
      <c r="AM63" s="16"/>
    </row>
    <row r="64" spans="1:39" s="14" customFormat="1" ht="25" customHeight="1" x14ac:dyDescent="0.25">
      <c r="A64" s="22" t="s">
        <v>486</v>
      </c>
      <c r="B64" s="23">
        <f>VLOOKUP(A64,'Canada Prices FW by Cat Pag'!$B:$F,2,FALSE)</f>
        <v>234</v>
      </c>
      <c r="C64" s="24">
        <f>VLOOKUP(A64,'Canada Prices FW by Cat Pag'!$B:$F,3,FALSE)</f>
        <v>22</v>
      </c>
      <c r="D64" s="24">
        <f>VLOOKUP(A64,'Canada Prices FW by Cat Pag'!$B:$F,4,FALSE)</f>
        <v>29.48</v>
      </c>
      <c r="E64" s="40">
        <f>VLOOKUP(A64,'Canada Prices FW by Cat Pag'!$B:$F,5,FALSE)</f>
        <v>70</v>
      </c>
      <c r="F64" s="25">
        <f t="shared" si="2"/>
        <v>0.57885714285714285</v>
      </c>
      <c r="H64" s="58" t="s">
        <v>907</v>
      </c>
      <c r="I64" s="59"/>
      <c r="J64" s="59"/>
      <c r="K64" s="59"/>
      <c r="L64" s="59"/>
      <c r="M64" s="60"/>
      <c r="O64" s="22" t="s">
        <v>258</v>
      </c>
      <c r="P64" s="23">
        <f>VLOOKUP(O64,'Canada Prices FW by Cat Pag'!$B:$F,2,FALSE)</f>
        <v>120</v>
      </c>
      <c r="Q64" s="24">
        <f>VLOOKUP(O64,'Canada Prices FW by Cat Pag'!$B:$F,3,FALSE)</f>
        <v>45</v>
      </c>
      <c r="R64" s="24">
        <f>VLOOKUP(O64,'Canada Prices FW by Cat Pag'!$B:$F,4,FALSE)</f>
        <v>60.300000000000004</v>
      </c>
      <c r="S64" s="40">
        <f>VLOOKUP(O64,'Canada Prices FW by Cat Pag'!$B:$F,5,FALSE)</f>
        <v>150</v>
      </c>
      <c r="T64" s="25">
        <f t="shared" si="1"/>
        <v>0.59799999999999998</v>
      </c>
      <c r="AA64" s="16"/>
      <c r="AM64" s="16"/>
    </row>
    <row r="65" spans="1:39" s="14" customFormat="1" ht="25" customHeight="1" x14ac:dyDescent="0.25">
      <c r="A65" s="26" t="s">
        <v>401</v>
      </c>
      <c r="B65" s="27">
        <f>VLOOKUP(A65,'Canada Prices FW by Cat Pag'!$B:$F,2,FALSE)</f>
        <v>191</v>
      </c>
      <c r="C65" s="28">
        <f>VLOOKUP(A65,'Canada Prices FW by Cat Pag'!$B:$F,3,FALSE)</f>
        <v>31</v>
      </c>
      <c r="D65" s="28">
        <f>VLOOKUP(A65,'Canada Prices FW by Cat Pag'!$B:$F,4,FALSE)</f>
        <v>41.54</v>
      </c>
      <c r="E65" s="41">
        <f>VLOOKUP(A65,'Canada Prices FW by Cat Pag'!$B:$F,5,FALSE)</f>
        <v>100</v>
      </c>
      <c r="F65" s="29">
        <f t="shared" si="2"/>
        <v>0.58460000000000001</v>
      </c>
      <c r="H65" s="26" t="s">
        <v>33</v>
      </c>
      <c r="I65" s="27">
        <f>VLOOKUP(H65,'Canada Prices FW by Cat Pag'!$B:$F,2,FALSE)</f>
        <v>19</v>
      </c>
      <c r="J65" s="28">
        <f>VLOOKUP(H65,'Canada Prices FW by Cat Pag'!$B:$F,3,FALSE)</f>
        <v>87</v>
      </c>
      <c r="K65" s="28">
        <f>VLOOKUP(H65,'Canada Prices FW by Cat Pag'!$B:$F,4,FALSE)</f>
        <v>116.58000000000001</v>
      </c>
      <c r="L65" s="41">
        <f>VLOOKUP(H65,'Canada Prices FW by Cat Pag'!$B:$F,5,FALSE)</f>
        <v>290</v>
      </c>
      <c r="M65" s="29">
        <f t="shared" si="0"/>
        <v>0.59799999999999998</v>
      </c>
      <c r="O65" s="26" t="s">
        <v>260</v>
      </c>
      <c r="P65" s="27">
        <f>VLOOKUP(O65,'Canada Prices FW by Cat Pag'!$B:$F,2,FALSE)</f>
        <v>120</v>
      </c>
      <c r="Q65" s="28">
        <f>VLOOKUP(O65,'Canada Prices FW by Cat Pag'!$B:$F,3,FALSE)</f>
        <v>45</v>
      </c>
      <c r="R65" s="28">
        <f>VLOOKUP(O65,'Canada Prices FW by Cat Pag'!$B:$F,4,FALSE)</f>
        <v>60.300000000000004</v>
      </c>
      <c r="S65" s="41">
        <f>VLOOKUP(O65,'Canada Prices FW by Cat Pag'!$B:$F,5,FALSE)</f>
        <v>160</v>
      </c>
      <c r="T65" s="29">
        <f t="shared" si="1"/>
        <v>0.62312499999999993</v>
      </c>
      <c r="AA65" s="16"/>
      <c r="AM65" s="16"/>
    </row>
    <row r="66" spans="1:39" s="14" customFormat="1" ht="25" customHeight="1" x14ac:dyDescent="0.25">
      <c r="A66" s="22" t="s">
        <v>459</v>
      </c>
      <c r="B66" s="23">
        <f>VLOOKUP(A66,'Canada Prices FW by Cat Pag'!$B:$F,2,FALSE)</f>
        <v>226</v>
      </c>
      <c r="C66" s="24">
        <f>VLOOKUP(A66,'Canada Prices FW by Cat Pag'!$B:$F,3,FALSE)</f>
        <v>69</v>
      </c>
      <c r="D66" s="24">
        <f>VLOOKUP(A66,'Canada Prices FW by Cat Pag'!$B:$F,4,FALSE)</f>
        <v>92.460000000000008</v>
      </c>
      <c r="E66" s="40">
        <f>VLOOKUP(A66,'Canada Prices FW by Cat Pag'!$B:$F,5,FALSE)</f>
        <v>230</v>
      </c>
      <c r="F66" s="25">
        <f t="shared" si="2"/>
        <v>0.59799999999999998</v>
      </c>
      <c r="H66" s="22" t="s">
        <v>217</v>
      </c>
      <c r="I66" s="23">
        <f>VLOOKUP(H66,'Canada Prices FW by Cat Pag'!$B:$F,2,FALSE)</f>
        <v>103</v>
      </c>
      <c r="J66" s="24">
        <f>VLOOKUP(H66,'Canada Prices FW by Cat Pag'!$B:$F,3,FALSE)</f>
        <v>94</v>
      </c>
      <c r="K66" s="24">
        <f>VLOOKUP(H66,'Canada Prices FW by Cat Pag'!$B:$F,4,FALSE)</f>
        <v>125.96000000000001</v>
      </c>
      <c r="L66" s="40">
        <f>VLOOKUP(H66,'Canada Prices FW by Cat Pag'!$B:$F,5,FALSE)</f>
        <v>310</v>
      </c>
      <c r="M66" s="25">
        <f t="shared" si="0"/>
        <v>0.59367741935483864</v>
      </c>
      <c r="O66" s="22" t="s">
        <v>259</v>
      </c>
      <c r="P66" s="23">
        <f>VLOOKUP(O66,'Canada Prices FW by Cat Pag'!$B:$F,2,FALSE)</f>
        <v>120</v>
      </c>
      <c r="Q66" s="24">
        <f>VLOOKUP(O66,'Canada Prices FW by Cat Pag'!$B:$F,3,FALSE)</f>
        <v>45</v>
      </c>
      <c r="R66" s="24">
        <f>VLOOKUP(O66,'Canada Prices FW by Cat Pag'!$B:$F,4,FALSE)</f>
        <v>60.300000000000004</v>
      </c>
      <c r="S66" s="40">
        <f>VLOOKUP(O66,'Canada Prices FW by Cat Pag'!$B:$F,5,FALSE)</f>
        <v>160</v>
      </c>
      <c r="T66" s="25">
        <f t="shared" si="1"/>
        <v>0.62312499999999993</v>
      </c>
      <c r="AA66" s="16"/>
      <c r="AM66" s="16"/>
    </row>
    <row r="67" spans="1:39" s="14" customFormat="1" ht="25" customHeight="1" x14ac:dyDescent="0.25">
      <c r="A67" s="26" t="s">
        <v>229</v>
      </c>
      <c r="B67" s="27">
        <f>VLOOKUP(A67,'Canada Prices FW by Cat Pag'!$B:$F,2,FALSE)</f>
        <v>107</v>
      </c>
      <c r="C67" s="28">
        <f>VLOOKUP(A67,'Canada Prices FW by Cat Pag'!$B:$F,3,FALSE)</f>
        <v>49</v>
      </c>
      <c r="D67" s="28">
        <f>VLOOKUP(A67,'Canada Prices FW by Cat Pag'!$B:$F,4,FALSE)</f>
        <v>65.660000000000011</v>
      </c>
      <c r="E67" s="41">
        <f>VLOOKUP(A67,'Canada Prices FW by Cat Pag'!$B:$F,5,FALSE)</f>
        <v>170</v>
      </c>
      <c r="F67" s="29">
        <f t="shared" si="2"/>
        <v>0.61376470588235288</v>
      </c>
      <c r="H67" s="26" t="s">
        <v>13</v>
      </c>
      <c r="I67" s="27">
        <f>VLOOKUP(H67,'Canada Prices FW by Cat Pag'!$B:$F,2,FALSE)</f>
        <v>9</v>
      </c>
      <c r="J67" s="28">
        <f>VLOOKUP(H67,'Canada Prices FW by Cat Pag'!$B:$F,3,FALSE)</f>
        <v>81</v>
      </c>
      <c r="K67" s="28">
        <f>VLOOKUP(H67,'Canada Prices FW by Cat Pag'!$B:$F,4,FALSE)</f>
        <v>108.54</v>
      </c>
      <c r="L67" s="41">
        <f>VLOOKUP(H67,'Canada Prices FW by Cat Pag'!$B:$F,5,FALSE)</f>
        <v>270</v>
      </c>
      <c r="M67" s="29">
        <f t="shared" si="0"/>
        <v>0.59799999999999998</v>
      </c>
      <c r="O67" s="26" t="s">
        <v>152</v>
      </c>
      <c r="P67" s="27">
        <f>VLOOKUP(O67,'Canada Prices FW by Cat Pag'!$B:$F,2,FALSE)</f>
        <v>73</v>
      </c>
      <c r="Q67" s="28">
        <f>VLOOKUP(O67,'Canada Prices FW by Cat Pag'!$B:$F,3,FALSE)</f>
        <v>81</v>
      </c>
      <c r="R67" s="28">
        <f>VLOOKUP(O67,'Canada Prices FW by Cat Pag'!$B:$F,4,FALSE)</f>
        <v>108.54</v>
      </c>
      <c r="S67" s="41">
        <f>VLOOKUP(O67,'Canada Prices FW by Cat Pag'!$B:$F,5,FALSE)</f>
        <v>270</v>
      </c>
      <c r="T67" s="29">
        <f t="shared" si="1"/>
        <v>0.59799999999999998</v>
      </c>
      <c r="AA67" s="16"/>
      <c r="AM67" s="16"/>
    </row>
    <row r="68" spans="1:39" s="14" customFormat="1" ht="25" customHeight="1" x14ac:dyDescent="0.25">
      <c r="A68" s="22" t="s">
        <v>473</v>
      </c>
      <c r="B68" s="23">
        <f>VLOOKUP(A68,'Canada Prices FW by Cat Pag'!$B:$F,2,FALSE)</f>
        <v>231</v>
      </c>
      <c r="C68" s="24">
        <f>VLOOKUP(A68,'Canada Prices FW by Cat Pag'!$B:$F,3,FALSE)</f>
        <v>53</v>
      </c>
      <c r="D68" s="24">
        <f>VLOOKUP(A68,'Canada Prices FW by Cat Pag'!$B:$F,4,FALSE)</f>
        <v>71.02000000000001</v>
      </c>
      <c r="E68" s="40">
        <f>VLOOKUP(A68,'Canada Prices FW by Cat Pag'!$B:$F,5,FALSE)</f>
        <v>180</v>
      </c>
      <c r="F68" s="25">
        <f t="shared" si="2"/>
        <v>0.60544444444444434</v>
      </c>
      <c r="H68" s="22" t="s">
        <v>168</v>
      </c>
      <c r="I68" s="23">
        <f>VLOOKUP(H68,'Canada Prices FW by Cat Pag'!$B:$F,2,FALSE)</f>
        <v>79</v>
      </c>
      <c r="J68" s="24">
        <f>VLOOKUP(H68,'Canada Prices FW by Cat Pag'!$B:$F,3,FALSE)</f>
        <v>66</v>
      </c>
      <c r="K68" s="24">
        <f>VLOOKUP(H68,'Canada Prices FW by Cat Pag'!$B:$F,4,FALSE)</f>
        <v>88.440000000000012</v>
      </c>
      <c r="L68" s="40">
        <f>VLOOKUP(H68,'Canada Prices FW by Cat Pag'!$B:$F,5,FALSE)</f>
        <v>220</v>
      </c>
      <c r="M68" s="25">
        <f t="shared" si="0"/>
        <v>0.59799999999999998</v>
      </c>
      <c r="O68" s="22" t="s">
        <v>285</v>
      </c>
      <c r="P68" s="23">
        <f>VLOOKUP(O68,'Canada Prices FW by Cat Pag'!$B:$F,2,FALSE)</f>
        <v>134</v>
      </c>
      <c r="Q68" s="24">
        <f>VLOOKUP(O68,'Canada Prices FW by Cat Pag'!$B:$F,3,FALSE)</f>
        <v>49</v>
      </c>
      <c r="R68" s="24">
        <f>VLOOKUP(O68,'Canada Prices FW by Cat Pag'!$B:$F,4,FALSE)</f>
        <v>65.660000000000011</v>
      </c>
      <c r="S68" s="40">
        <f>VLOOKUP(O68,'Canada Prices FW by Cat Pag'!$B:$F,5,FALSE)</f>
        <v>160</v>
      </c>
      <c r="T68" s="25">
        <f t="shared" si="1"/>
        <v>0.58962499999999995</v>
      </c>
      <c r="AA68" s="16"/>
      <c r="AM68" s="16"/>
    </row>
    <row r="69" spans="1:39" s="14" customFormat="1" ht="25" customHeight="1" x14ac:dyDescent="0.25">
      <c r="A69" s="26" t="s">
        <v>218</v>
      </c>
      <c r="B69" s="27">
        <f>VLOOKUP(A69,'Canada Prices FW by Cat Pag'!$B:$F,2,FALSE)</f>
        <v>104</v>
      </c>
      <c r="C69" s="28">
        <f>VLOOKUP(A69,'Canada Prices FW by Cat Pag'!$B:$F,3,FALSE)</f>
        <v>94</v>
      </c>
      <c r="D69" s="28">
        <f>VLOOKUP(A69,'Canada Prices FW by Cat Pag'!$B:$F,4,FALSE)</f>
        <v>125.96000000000001</v>
      </c>
      <c r="E69" s="41">
        <f>VLOOKUP(A69,'Canada Prices FW by Cat Pag'!$B:$F,5,FALSE)</f>
        <v>310</v>
      </c>
      <c r="F69" s="29">
        <f t="shared" si="2"/>
        <v>0.59367741935483864</v>
      </c>
      <c r="H69" s="26" t="s">
        <v>202</v>
      </c>
      <c r="I69" s="27">
        <f>VLOOKUP(H69,'Canada Prices FW by Cat Pag'!$B:$F,2,FALSE)</f>
        <v>96</v>
      </c>
      <c r="J69" s="28">
        <f>VLOOKUP(H69,'Canada Prices FW by Cat Pag'!$B:$F,3,FALSE)</f>
        <v>81</v>
      </c>
      <c r="K69" s="28">
        <f>VLOOKUP(H69,'Canada Prices FW by Cat Pag'!$B:$F,4,FALSE)</f>
        <v>108.54</v>
      </c>
      <c r="L69" s="41">
        <f>VLOOKUP(H69,'Canada Prices FW by Cat Pag'!$B:$F,5,FALSE)</f>
        <v>270</v>
      </c>
      <c r="M69" s="29">
        <f t="shared" si="0"/>
        <v>0.59799999999999998</v>
      </c>
      <c r="O69" s="26" t="s">
        <v>293</v>
      </c>
      <c r="P69" s="27">
        <f>VLOOKUP(O69,'Canada Prices FW by Cat Pag'!$B:$F,2,FALSE)</f>
        <v>138</v>
      </c>
      <c r="Q69" s="28">
        <f>VLOOKUP(O69,'Canada Prices FW by Cat Pag'!$B:$F,3,FALSE)</f>
        <v>53</v>
      </c>
      <c r="R69" s="28">
        <f>VLOOKUP(O69,'Canada Prices FW by Cat Pag'!$B:$F,4,FALSE)</f>
        <v>71.02000000000001</v>
      </c>
      <c r="S69" s="41">
        <f>VLOOKUP(O69,'Canada Prices FW by Cat Pag'!$B:$F,5,FALSE)</f>
        <v>180</v>
      </c>
      <c r="T69" s="29">
        <f t="shared" si="1"/>
        <v>0.60544444444444434</v>
      </c>
      <c r="AA69" s="16"/>
      <c r="AM69" s="16"/>
    </row>
    <row r="70" spans="1:39" s="14" customFormat="1" ht="25" customHeight="1" x14ac:dyDescent="0.25">
      <c r="A70" s="22" t="s">
        <v>104</v>
      </c>
      <c r="B70" s="23">
        <f>VLOOKUP(A70,'Canada Prices FW by Cat Pag'!$B:$F,2,FALSE)</f>
        <v>49</v>
      </c>
      <c r="C70" s="24">
        <f>VLOOKUP(A70,'Canada Prices FW by Cat Pag'!$B:$F,3,FALSE)</f>
        <v>62</v>
      </c>
      <c r="D70" s="24">
        <f>VLOOKUP(A70,'Canada Prices FW by Cat Pag'!$B:$F,4,FALSE)</f>
        <v>83.08</v>
      </c>
      <c r="E70" s="40">
        <f>VLOOKUP(A70,'Canada Prices FW by Cat Pag'!$B:$F,5,FALSE)</f>
        <v>210</v>
      </c>
      <c r="F70" s="25">
        <f t="shared" si="2"/>
        <v>0.60438095238095235</v>
      </c>
      <c r="H70" s="22" t="s">
        <v>281</v>
      </c>
      <c r="I70" s="23">
        <f>VLOOKUP(H70,'Canada Prices FW by Cat Pag'!$B:$F,2,FALSE)</f>
        <v>133</v>
      </c>
      <c r="J70" s="24">
        <f>VLOOKUP(H70,'Canada Prices FW by Cat Pag'!$B:$F,3,FALSE)</f>
        <v>56</v>
      </c>
      <c r="K70" s="24">
        <f>VLOOKUP(H70,'Canada Prices FW by Cat Pag'!$B:$F,4,FALSE)</f>
        <v>75.040000000000006</v>
      </c>
      <c r="L70" s="40">
        <f>VLOOKUP(H70,'Canada Prices FW by Cat Pag'!$B:$F,5,FALSE)</f>
        <v>190</v>
      </c>
      <c r="M70" s="25">
        <f t="shared" ref="M70:M101" si="8">(L70-K70)/L70</f>
        <v>0.60505263157894729</v>
      </c>
      <c r="O70" s="22" t="s">
        <v>157</v>
      </c>
      <c r="P70" s="23">
        <f>VLOOKUP(O70,'Canada Prices FW by Cat Pag'!$B:$F,2,FALSE)</f>
        <v>75</v>
      </c>
      <c r="Q70" s="24">
        <f>VLOOKUP(O70,'Canada Prices FW by Cat Pag'!$B:$F,3,FALSE)</f>
        <v>62</v>
      </c>
      <c r="R70" s="24">
        <f>VLOOKUP(O70,'Canada Prices FW by Cat Pag'!$B:$F,4,FALSE)</f>
        <v>83.08</v>
      </c>
      <c r="S70" s="40">
        <f>VLOOKUP(O70,'Canada Prices FW by Cat Pag'!$B:$F,5,FALSE)</f>
        <v>210</v>
      </c>
      <c r="T70" s="25">
        <f t="shared" ref="T70:T93" si="9">(S70-R70)/S70</f>
        <v>0.60438095238095235</v>
      </c>
      <c r="AA70" s="16"/>
      <c r="AM70" s="16"/>
    </row>
    <row r="71" spans="1:39" s="14" customFormat="1" ht="25" customHeight="1" x14ac:dyDescent="0.25">
      <c r="A71" s="26" t="s">
        <v>160</v>
      </c>
      <c r="B71" s="27">
        <f>VLOOKUP(A71,'Canada Prices FW by Cat Pag'!$B:$F,2,FALSE)</f>
        <v>76</v>
      </c>
      <c r="C71" s="28">
        <f>VLOOKUP(A71,'Canada Prices FW by Cat Pag'!$B:$F,3,FALSE)</f>
        <v>74</v>
      </c>
      <c r="D71" s="28">
        <f>VLOOKUP(A71,'Canada Prices FW by Cat Pag'!$B:$F,4,FALSE)</f>
        <v>99.160000000000011</v>
      </c>
      <c r="E71" s="41">
        <f>VLOOKUP(A71,'Canada Prices FW by Cat Pag'!$B:$F,5,FALSE)</f>
        <v>250</v>
      </c>
      <c r="F71" s="29">
        <f t="shared" ref="F71:F101" si="10">(E71-D71)/E71</f>
        <v>0.6033599999999999</v>
      </c>
      <c r="H71" s="26" t="s">
        <v>23</v>
      </c>
      <c r="I71" s="27">
        <f>VLOOKUP(H71,'Canada Prices FW by Cat Pag'!$B:$F,2,FALSE)</f>
        <v>14</v>
      </c>
      <c r="J71" s="28">
        <f>VLOOKUP(H71,'Canada Prices FW by Cat Pag'!$B:$F,3,FALSE)</f>
        <v>72</v>
      </c>
      <c r="K71" s="28">
        <f>VLOOKUP(H71,'Canada Prices FW by Cat Pag'!$B:$F,4,FALSE)</f>
        <v>96.48</v>
      </c>
      <c r="L71" s="41">
        <f>VLOOKUP(H71,'Canada Prices FW by Cat Pag'!$B:$F,5,FALSE)</f>
        <v>240</v>
      </c>
      <c r="M71" s="29">
        <f t="shared" si="8"/>
        <v>0.59799999999999998</v>
      </c>
      <c r="O71" s="26" t="s">
        <v>144</v>
      </c>
      <c r="P71" s="27">
        <f>VLOOKUP(O71,'Canada Prices FW by Cat Pag'!$B:$F,2,FALSE)</f>
        <v>68</v>
      </c>
      <c r="Q71" s="28">
        <f>VLOOKUP(O71,'Canada Prices FW by Cat Pag'!$B:$F,3,FALSE)</f>
        <v>72</v>
      </c>
      <c r="R71" s="28">
        <f>VLOOKUP(O71,'Canada Prices FW by Cat Pag'!$B:$F,4,FALSE)</f>
        <v>96.48</v>
      </c>
      <c r="S71" s="41">
        <f>VLOOKUP(O71,'Canada Prices FW by Cat Pag'!$B:$F,5,FALSE)</f>
        <v>240</v>
      </c>
      <c r="T71" s="29">
        <f t="shared" si="9"/>
        <v>0.59799999999999998</v>
      </c>
      <c r="AA71" s="16"/>
      <c r="AM71" s="16"/>
    </row>
    <row r="72" spans="1:39" s="14" customFormat="1" ht="25" customHeight="1" x14ac:dyDescent="0.25">
      <c r="A72" s="22" t="s">
        <v>236</v>
      </c>
      <c r="B72" s="23">
        <f>VLOOKUP(A72,'Canada Prices FW by Cat Pag'!$B:$F,2,FALSE)</f>
        <v>109</v>
      </c>
      <c r="C72" s="24">
        <f>VLOOKUP(A72,'Canada Prices FW by Cat Pag'!$B:$F,3,FALSE)</f>
        <v>66</v>
      </c>
      <c r="D72" s="24">
        <f>VLOOKUP(A72,'Canada Prices FW by Cat Pag'!$B:$F,4,FALSE)</f>
        <v>88.440000000000012</v>
      </c>
      <c r="E72" s="40">
        <f>VLOOKUP(A72,'Canada Prices FW by Cat Pag'!$B:$F,5,FALSE)</f>
        <v>220</v>
      </c>
      <c r="F72" s="25">
        <f t="shared" si="10"/>
        <v>0.59799999999999998</v>
      </c>
      <c r="H72" s="22" t="s">
        <v>24</v>
      </c>
      <c r="I72" s="23">
        <f>VLOOKUP(H72,'Canada Prices FW by Cat Pag'!$B:$F,2,FALSE)</f>
        <v>14</v>
      </c>
      <c r="J72" s="24">
        <f>VLOOKUP(H72,'Canada Prices FW by Cat Pag'!$B:$F,3,FALSE)</f>
        <v>72</v>
      </c>
      <c r="K72" s="24">
        <f>VLOOKUP(H72,'Canada Prices FW by Cat Pag'!$B:$F,4,FALSE)</f>
        <v>96.48</v>
      </c>
      <c r="L72" s="40">
        <f>VLOOKUP(H72,'Canada Prices FW by Cat Pag'!$B:$F,5,FALSE)</f>
        <v>240</v>
      </c>
      <c r="M72" s="25">
        <f t="shared" si="8"/>
        <v>0.59799999999999998</v>
      </c>
      <c r="O72" s="22" t="s">
        <v>245</v>
      </c>
      <c r="P72" s="23">
        <f>VLOOKUP(O72,'Canada Prices FW by Cat Pag'!$B:$F,2,FALSE)</f>
        <v>113</v>
      </c>
      <c r="Q72" s="24">
        <f>VLOOKUP(O72,'Canada Prices FW by Cat Pag'!$B:$F,3,FALSE)</f>
        <v>60</v>
      </c>
      <c r="R72" s="24">
        <f>VLOOKUP(O72,'Canada Prices FW by Cat Pag'!$B:$F,4,FALSE)</f>
        <v>80.400000000000006</v>
      </c>
      <c r="S72" s="40">
        <f>VLOOKUP(O72,'Canada Prices FW by Cat Pag'!$B:$F,5,FALSE)</f>
        <v>200</v>
      </c>
      <c r="T72" s="25">
        <f t="shared" si="9"/>
        <v>0.59799999999999998</v>
      </c>
      <c r="AA72" s="16"/>
      <c r="AM72" s="16"/>
    </row>
    <row r="73" spans="1:39" s="14" customFormat="1" ht="25" customHeight="1" x14ac:dyDescent="0.25">
      <c r="A73" s="58" t="s">
        <v>905</v>
      </c>
      <c r="B73" s="59"/>
      <c r="C73" s="59"/>
      <c r="D73" s="59"/>
      <c r="E73" s="59"/>
      <c r="F73" s="60"/>
      <c r="H73" s="26" t="s">
        <v>179</v>
      </c>
      <c r="I73" s="27">
        <f>VLOOKUP(H73,'Canada Prices FW by Cat Pag'!$B:$F,2,FALSE)</f>
        <v>84</v>
      </c>
      <c r="J73" s="28">
        <f>VLOOKUP(H73,'Canada Prices FW by Cat Pag'!$B:$F,3,FALSE)</f>
        <v>56</v>
      </c>
      <c r="K73" s="28">
        <f>VLOOKUP(H73,'Canada Prices FW by Cat Pag'!$B:$F,4,FALSE)</f>
        <v>75.040000000000006</v>
      </c>
      <c r="L73" s="41">
        <f>VLOOKUP(H73,'Canada Prices FW by Cat Pag'!$B:$F,5,FALSE)</f>
        <v>190</v>
      </c>
      <c r="M73" s="29">
        <f t="shared" si="8"/>
        <v>0.60505263157894729</v>
      </c>
      <c r="O73" s="26" t="s">
        <v>284</v>
      </c>
      <c r="P73" s="27">
        <f>VLOOKUP(O73,'Canada Prices FW by Cat Pag'!$B:$F,2,FALSE)</f>
        <v>134</v>
      </c>
      <c r="Q73" s="28">
        <f>VLOOKUP(O73,'Canada Prices FW by Cat Pag'!$B:$F,3,FALSE)</f>
        <v>49</v>
      </c>
      <c r="R73" s="28">
        <f>VLOOKUP(O73,'Canada Prices FW by Cat Pag'!$B:$F,4,FALSE)</f>
        <v>65.660000000000011</v>
      </c>
      <c r="S73" s="41">
        <f>VLOOKUP(O73,'Canada Prices FW by Cat Pag'!$B:$F,5,FALSE)</f>
        <v>160</v>
      </c>
      <c r="T73" s="29">
        <f t="shared" ref="T73" si="11">(S73-R73)/S73</f>
        <v>0.58962499999999995</v>
      </c>
      <c r="AA73" s="16"/>
      <c r="AM73" s="16"/>
    </row>
    <row r="74" spans="1:39" s="14" customFormat="1" ht="25" customHeight="1" x14ac:dyDescent="0.25">
      <c r="A74" s="22" t="s">
        <v>467</v>
      </c>
      <c r="B74" s="23">
        <f>VLOOKUP(A74,'Canada Prices FW by Cat Pag'!$B:$F,2,FALSE)</f>
        <v>228</v>
      </c>
      <c r="C74" s="24">
        <f>VLOOKUP(A74,'Canada Prices FW by Cat Pag'!$B:$F,3,FALSE)</f>
        <v>74</v>
      </c>
      <c r="D74" s="24">
        <f>VLOOKUP(A74,'Canada Prices FW by Cat Pag'!$B:$F,4,FALSE)</f>
        <v>99.160000000000011</v>
      </c>
      <c r="E74" s="40">
        <f>VLOOKUP(A74,'Canada Prices FW by Cat Pag'!$B:$F,5,FALSE)</f>
        <v>250</v>
      </c>
      <c r="F74" s="25">
        <f t="shared" si="10"/>
        <v>0.6033599999999999</v>
      </c>
      <c r="H74" s="22" t="s">
        <v>37</v>
      </c>
      <c r="I74" s="23">
        <f>VLOOKUP(H74,'Canada Prices FW by Cat Pag'!$B:$F,2,FALSE)</f>
        <v>20</v>
      </c>
      <c r="J74" s="24">
        <f>VLOOKUP(H74,'Canada Prices FW by Cat Pag'!$B:$F,3,FALSE)</f>
        <v>78</v>
      </c>
      <c r="K74" s="24">
        <f>VLOOKUP(H74,'Canada Prices FW by Cat Pag'!$B:$F,4,FALSE)</f>
        <v>104.52000000000001</v>
      </c>
      <c r="L74" s="40">
        <f>VLOOKUP(H74,'Canada Prices FW by Cat Pag'!$B:$F,5,FALSE)</f>
        <v>260</v>
      </c>
      <c r="M74" s="25">
        <f t="shared" si="8"/>
        <v>0.59799999999999998</v>
      </c>
      <c r="O74" s="22" t="s">
        <v>319</v>
      </c>
      <c r="P74" s="23">
        <f>VLOOKUP(O74,'Canada Prices FW by Cat Pag'!$B:$F,2,FALSE)</f>
        <v>149</v>
      </c>
      <c r="Q74" s="24">
        <f>VLOOKUP(O74,'Canada Prices FW by Cat Pag'!$B:$F,3,FALSE)</f>
        <v>31</v>
      </c>
      <c r="R74" s="24">
        <f>VLOOKUP(O74,'Canada Prices FW by Cat Pag'!$B:$F,4,FALSE)</f>
        <v>41.54</v>
      </c>
      <c r="S74" s="40">
        <f>VLOOKUP(O74,'Canada Prices FW by Cat Pag'!$B:$F,5,FALSE)</f>
        <v>100</v>
      </c>
      <c r="T74" s="25">
        <f t="shared" si="9"/>
        <v>0.58460000000000001</v>
      </c>
      <c r="AA74" s="16"/>
      <c r="AM74" s="16"/>
    </row>
    <row r="75" spans="1:39" s="14" customFormat="1" ht="25" customHeight="1" x14ac:dyDescent="0.25">
      <c r="A75" s="26" t="s">
        <v>325</v>
      </c>
      <c r="B75" s="27">
        <f>VLOOKUP(A75,'Canada Prices FW by Cat Pag'!$B:$F,2,FALSE)</f>
        <v>152</v>
      </c>
      <c r="C75" s="28">
        <f>VLOOKUP(A75,'Canada Prices FW by Cat Pag'!$B:$F,3,FALSE)</f>
        <v>31</v>
      </c>
      <c r="D75" s="28">
        <f>VLOOKUP(A75,'Canada Prices FW by Cat Pag'!$B:$F,4,FALSE)</f>
        <v>41.54</v>
      </c>
      <c r="E75" s="41">
        <f>VLOOKUP(A75,'Canada Prices FW by Cat Pag'!$B:$F,5,FALSE)</f>
        <v>100</v>
      </c>
      <c r="F75" s="29">
        <f t="shared" si="10"/>
        <v>0.58460000000000001</v>
      </c>
      <c r="H75" s="26" t="s">
        <v>38</v>
      </c>
      <c r="I75" s="27">
        <f>VLOOKUP(H75,'Canada Prices FW by Cat Pag'!$B:$F,2,FALSE)</f>
        <v>20</v>
      </c>
      <c r="J75" s="28">
        <f>VLOOKUP(H75,'Canada Prices FW by Cat Pag'!$B:$F,3,FALSE)</f>
        <v>78</v>
      </c>
      <c r="K75" s="28">
        <f>VLOOKUP(H75,'Canada Prices FW by Cat Pag'!$B:$F,4,FALSE)</f>
        <v>104.52000000000001</v>
      </c>
      <c r="L75" s="41">
        <f>VLOOKUP(H75,'Canada Prices FW by Cat Pag'!$B:$F,5,FALSE)</f>
        <v>260</v>
      </c>
      <c r="M75" s="29">
        <f t="shared" si="8"/>
        <v>0.59799999999999998</v>
      </c>
      <c r="O75" s="26" t="s">
        <v>79</v>
      </c>
      <c r="P75" s="27">
        <f>VLOOKUP(O75,'Canada Prices FW by Cat Pag'!$B:$F,2,FALSE)</f>
        <v>35</v>
      </c>
      <c r="Q75" s="28">
        <f>VLOOKUP(O75,'Canada Prices FW by Cat Pag'!$B:$F,3,FALSE)</f>
        <v>99</v>
      </c>
      <c r="R75" s="28">
        <f>VLOOKUP(O75,'Canada Prices FW by Cat Pag'!$B:$F,4,FALSE)</f>
        <v>132.66</v>
      </c>
      <c r="S75" s="41">
        <f>VLOOKUP(O75,'Canada Prices FW by Cat Pag'!$B:$F,5,FALSE)</f>
        <v>330</v>
      </c>
      <c r="T75" s="29">
        <f t="shared" si="9"/>
        <v>0.59799999999999998</v>
      </c>
      <c r="AA75" s="16"/>
      <c r="AM75" s="16"/>
    </row>
    <row r="76" spans="1:39" s="14" customFormat="1" ht="25" customHeight="1" x14ac:dyDescent="0.25">
      <c r="A76" s="22" t="s">
        <v>149</v>
      </c>
      <c r="B76" s="23">
        <f>VLOOKUP(A76,'Canada Prices FW by Cat Pag'!$B:$F,2,FALSE)</f>
        <v>69</v>
      </c>
      <c r="C76" s="24">
        <f>VLOOKUP(A76,'Canada Prices FW by Cat Pag'!$B:$F,3,FALSE)</f>
        <v>78</v>
      </c>
      <c r="D76" s="24">
        <f>VLOOKUP(A76,'Canada Prices FW by Cat Pag'!$B:$F,4,FALSE)</f>
        <v>104.52000000000001</v>
      </c>
      <c r="E76" s="40">
        <f>VLOOKUP(A76,'Canada Prices FW by Cat Pag'!$B:$F,5,FALSE)</f>
        <v>260</v>
      </c>
      <c r="F76" s="25">
        <f t="shared" si="10"/>
        <v>0.59799999999999998</v>
      </c>
      <c r="H76" s="22" t="s">
        <v>44</v>
      </c>
      <c r="I76" s="23">
        <f>VLOOKUP(H76,'Canada Prices FW by Cat Pag'!$B:$F,2,FALSE)</f>
        <v>21</v>
      </c>
      <c r="J76" s="24">
        <f>VLOOKUP(H76,'Canada Prices FW by Cat Pag'!$B:$F,3,FALSE)</f>
        <v>78</v>
      </c>
      <c r="K76" s="24">
        <f>VLOOKUP(H76,'Canada Prices FW by Cat Pag'!$B:$F,4,FALSE)</f>
        <v>104.52000000000001</v>
      </c>
      <c r="L76" s="40">
        <f>VLOOKUP(H76,'Canada Prices FW by Cat Pag'!$B:$F,5,FALSE)</f>
        <v>260</v>
      </c>
      <c r="M76" s="25">
        <f t="shared" ref="M76" si="12">(L76-K76)/L76</f>
        <v>0.59799999999999998</v>
      </c>
      <c r="O76" s="22" t="s">
        <v>228</v>
      </c>
      <c r="P76" s="23">
        <f>VLOOKUP(O76,'Canada Prices FW by Cat Pag'!$B:$F,2,FALSE)</f>
        <v>107</v>
      </c>
      <c r="Q76" s="24">
        <f>VLOOKUP(O76,'Canada Prices FW by Cat Pag'!$B:$F,3,FALSE)</f>
        <v>45</v>
      </c>
      <c r="R76" s="24">
        <f>VLOOKUP(O76,'Canada Prices FW by Cat Pag'!$B:$F,4,FALSE)</f>
        <v>60.300000000000004</v>
      </c>
      <c r="S76" s="40">
        <f>VLOOKUP(O76,'Canada Prices FW by Cat Pag'!$B:$F,5,FALSE)</f>
        <v>160</v>
      </c>
      <c r="T76" s="25">
        <f t="shared" si="9"/>
        <v>0.62312499999999993</v>
      </c>
      <c r="AA76" s="16"/>
      <c r="AM76" s="16"/>
    </row>
    <row r="77" spans="1:39" s="14" customFormat="1" ht="25" customHeight="1" x14ac:dyDescent="0.25">
      <c r="A77" s="26" t="s">
        <v>326</v>
      </c>
      <c r="B77" s="27">
        <f>VLOOKUP(A77,'Canada Prices FW by Cat Pag'!$B:$F,2,FALSE)</f>
        <v>152</v>
      </c>
      <c r="C77" s="28">
        <f>VLOOKUP(A77,'Canada Prices FW by Cat Pag'!$B:$F,3,FALSE)</f>
        <v>31</v>
      </c>
      <c r="D77" s="28">
        <f>VLOOKUP(A77,'Canada Prices FW by Cat Pag'!$B:$F,4,FALSE)</f>
        <v>41.54</v>
      </c>
      <c r="E77" s="41">
        <f>VLOOKUP(A77,'Canada Prices FW by Cat Pag'!$B:$F,5,FALSE)</f>
        <v>100</v>
      </c>
      <c r="F77" s="29">
        <f t="shared" si="10"/>
        <v>0.58460000000000001</v>
      </c>
      <c r="H77" s="26" t="s">
        <v>43</v>
      </c>
      <c r="I77" s="27">
        <f>VLOOKUP(H77,'Canada Prices FW by Cat Pag'!$B:$F,2,FALSE)</f>
        <v>21</v>
      </c>
      <c r="J77" s="28">
        <f>VLOOKUP(H77,'Canada Prices FW by Cat Pag'!$B:$F,3,FALSE)</f>
        <v>62</v>
      </c>
      <c r="K77" s="28">
        <f>VLOOKUP(H77,'Canada Prices FW by Cat Pag'!$B:$F,4,FALSE)</f>
        <v>83.08</v>
      </c>
      <c r="L77" s="41">
        <f>VLOOKUP(H77,'Canada Prices FW by Cat Pag'!$B:$F,5,FALSE)</f>
        <v>210</v>
      </c>
      <c r="M77" s="29">
        <f t="shared" si="8"/>
        <v>0.60438095238095235</v>
      </c>
      <c r="O77" s="26" t="s">
        <v>376</v>
      </c>
      <c r="P77" s="27">
        <f>VLOOKUP(O77,'Canada Prices FW by Cat Pag'!$B:$F,2,FALSE)</f>
        <v>178</v>
      </c>
      <c r="Q77" s="28">
        <f>VLOOKUP(O77,'Canada Prices FW by Cat Pag'!$B:$F,3,FALSE)</f>
        <v>37</v>
      </c>
      <c r="R77" s="28">
        <f>VLOOKUP(O77,'Canada Prices FW by Cat Pag'!$B:$F,4,FALSE)</f>
        <v>49.580000000000005</v>
      </c>
      <c r="S77" s="41">
        <f>VLOOKUP(O77,'Canada Prices FW by Cat Pag'!$B:$F,5,FALSE)</f>
        <v>120</v>
      </c>
      <c r="T77" s="29">
        <f t="shared" si="9"/>
        <v>0.58683333333333321</v>
      </c>
      <c r="AA77" s="16"/>
      <c r="AM77" s="16"/>
    </row>
    <row r="78" spans="1:39" s="14" customFormat="1" ht="25" customHeight="1" x14ac:dyDescent="0.25">
      <c r="A78" s="22" t="s">
        <v>445</v>
      </c>
      <c r="B78" s="23">
        <f>VLOOKUP(A78,'Canada Prices FW by Cat Pag'!$B:$F,2,FALSE)</f>
        <v>216</v>
      </c>
      <c r="C78" s="24">
        <f>VLOOKUP(A78,'Canada Prices FW by Cat Pag'!$B:$F,3,FALSE)</f>
        <v>28</v>
      </c>
      <c r="D78" s="24">
        <f>VLOOKUP(A78,'Canada Prices FW by Cat Pag'!$B:$F,4,FALSE)</f>
        <v>37.520000000000003</v>
      </c>
      <c r="E78" s="40">
        <f>VLOOKUP(A78,'Canada Prices FW by Cat Pag'!$B:$F,5,FALSE)</f>
        <v>90</v>
      </c>
      <c r="F78" s="25">
        <f t="shared" si="10"/>
        <v>0.58311111111111102</v>
      </c>
      <c r="H78" s="22" t="s">
        <v>99</v>
      </c>
      <c r="I78" s="23">
        <f>VLOOKUP(H78,'Canada Prices FW by Cat Pag'!$B:$F,2,FALSE)</f>
        <v>45</v>
      </c>
      <c r="J78" s="24">
        <f>VLOOKUP(H78,'Canada Prices FW by Cat Pag'!$B:$F,3,FALSE)</f>
        <v>62</v>
      </c>
      <c r="K78" s="24">
        <f>VLOOKUP(H78,'Canada Prices FW by Cat Pag'!$B:$F,4,FALSE)</f>
        <v>83.08</v>
      </c>
      <c r="L78" s="40">
        <f>VLOOKUP(H78,'Canada Prices FW by Cat Pag'!$B:$F,5,FALSE)</f>
        <v>210</v>
      </c>
      <c r="M78" s="25">
        <f t="shared" si="8"/>
        <v>0.60438095238095235</v>
      </c>
      <c r="O78" s="22" t="s">
        <v>379</v>
      </c>
      <c r="P78" s="23">
        <f>VLOOKUP(O78,'Canada Prices FW by Cat Pag'!$B:$F,2,FALSE)</f>
        <v>180</v>
      </c>
      <c r="Q78" s="24">
        <f>VLOOKUP(O78,'Canada Prices FW by Cat Pag'!$B:$F,3,FALSE)</f>
        <v>28</v>
      </c>
      <c r="R78" s="24">
        <f>VLOOKUP(O78,'Canada Prices FW by Cat Pag'!$B:$F,4,FALSE)</f>
        <v>37.520000000000003</v>
      </c>
      <c r="S78" s="40">
        <f>VLOOKUP(O78,'Canada Prices FW by Cat Pag'!$B:$F,5,FALSE)</f>
        <v>90</v>
      </c>
      <c r="T78" s="25">
        <f t="shared" si="9"/>
        <v>0.58311111111111102</v>
      </c>
      <c r="AA78" s="16"/>
      <c r="AM78" s="16"/>
    </row>
    <row r="79" spans="1:39" s="14" customFormat="1" ht="25" customHeight="1" x14ac:dyDescent="0.25">
      <c r="A79" s="26" t="s">
        <v>333</v>
      </c>
      <c r="B79" s="27">
        <f>VLOOKUP(A79,'Canada Prices FW by Cat Pag'!$B:$F,2,FALSE)</f>
        <v>155</v>
      </c>
      <c r="C79" s="28">
        <f>VLOOKUP(A79,'Canada Prices FW by Cat Pag'!$B:$F,3,FALSE)</f>
        <v>31</v>
      </c>
      <c r="D79" s="28">
        <f>VLOOKUP(A79,'Canada Prices FW by Cat Pag'!$B:$F,4,FALSE)</f>
        <v>41.54</v>
      </c>
      <c r="E79" s="41">
        <f>VLOOKUP(A79,'Canada Prices FW by Cat Pag'!$B:$F,5,FALSE)</f>
        <v>100</v>
      </c>
      <c r="F79" s="29">
        <f t="shared" si="10"/>
        <v>0.58460000000000001</v>
      </c>
      <c r="H79" s="26" t="s">
        <v>97</v>
      </c>
      <c r="I79" s="27">
        <f>VLOOKUP(H79,'Canada Prices FW by Cat Pag'!$B:$F,2,FALSE)</f>
        <v>44</v>
      </c>
      <c r="J79" s="28">
        <f>VLOOKUP(H79,'Canada Prices FW by Cat Pag'!$B:$F,3,FALSE)</f>
        <v>62</v>
      </c>
      <c r="K79" s="28">
        <f>VLOOKUP(H79,'Canada Prices FW by Cat Pag'!$B:$F,4,FALSE)</f>
        <v>83.08</v>
      </c>
      <c r="L79" s="41">
        <f>VLOOKUP(H79,'Canada Prices FW by Cat Pag'!$B:$F,5,FALSE)</f>
        <v>210</v>
      </c>
      <c r="M79" s="29">
        <f t="shared" si="8"/>
        <v>0.60438095238095235</v>
      </c>
      <c r="O79" s="26" t="s">
        <v>221</v>
      </c>
      <c r="P79" s="27">
        <f>VLOOKUP(O79,'Canada Prices FW by Cat Pag'!$B:$F,2,FALSE)</f>
        <v>105</v>
      </c>
      <c r="Q79" s="28">
        <f>VLOOKUP(O79,'Canada Prices FW by Cat Pag'!$B:$F,3,FALSE)</f>
        <v>99</v>
      </c>
      <c r="R79" s="28">
        <f>VLOOKUP(O79,'Canada Prices FW by Cat Pag'!$B:$F,4,FALSE)</f>
        <v>132.66</v>
      </c>
      <c r="S79" s="41">
        <f>VLOOKUP(O79,'Canada Prices FW by Cat Pag'!$B:$F,5,FALSE)</f>
        <v>330</v>
      </c>
      <c r="T79" s="29">
        <f t="shared" si="9"/>
        <v>0.59799999999999998</v>
      </c>
      <c r="AA79" s="16"/>
      <c r="AM79" s="16"/>
    </row>
    <row r="80" spans="1:39" s="14" customFormat="1" ht="25" customHeight="1" x14ac:dyDescent="0.25">
      <c r="A80" s="22" t="s">
        <v>242</v>
      </c>
      <c r="B80" s="23">
        <f>VLOOKUP(A80,'Canada Prices FW by Cat Pag'!$B:$F,2,FALSE)</f>
        <v>112</v>
      </c>
      <c r="C80" s="24">
        <f>VLOOKUP(A80,'Canada Prices FW by Cat Pag'!$B:$F,3,FALSE)</f>
        <v>49</v>
      </c>
      <c r="D80" s="24">
        <f>VLOOKUP(A80,'Canada Prices FW by Cat Pag'!$B:$F,4,FALSE)</f>
        <v>65.660000000000011</v>
      </c>
      <c r="E80" s="40">
        <f>VLOOKUP(A80,'Canada Prices FW by Cat Pag'!$B:$F,5,FALSE)</f>
        <v>160</v>
      </c>
      <c r="F80" s="25">
        <f t="shared" si="10"/>
        <v>0.58962499999999995</v>
      </c>
      <c r="H80" s="22" t="s">
        <v>380</v>
      </c>
      <c r="I80" s="23">
        <f>VLOOKUP(H80,'Canada Prices FW by Cat Pag'!$B:$F,2,FALSE)</f>
        <v>180</v>
      </c>
      <c r="J80" s="24">
        <f>VLOOKUP(H80,'Canada Prices FW by Cat Pag'!$B:$F,3,FALSE)</f>
        <v>31</v>
      </c>
      <c r="K80" s="24">
        <f>VLOOKUP(H80,'Canada Prices FW by Cat Pag'!$B:$F,4,FALSE)</f>
        <v>41.54</v>
      </c>
      <c r="L80" s="40">
        <f>VLOOKUP(H80,'Canada Prices FW by Cat Pag'!$B:$F,5,FALSE)</f>
        <v>100</v>
      </c>
      <c r="M80" s="25">
        <f t="shared" si="8"/>
        <v>0.58460000000000001</v>
      </c>
      <c r="O80" s="22" t="s">
        <v>450</v>
      </c>
      <c r="P80" s="23">
        <f>VLOOKUP(O80,'Canada Prices FW by Cat Pag'!$B:$F,2,FALSE)</f>
        <v>221</v>
      </c>
      <c r="Q80" s="24">
        <f>VLOOKUP(O80,'Canada Prices FW by Cat Pag'!$B:$F,3,FALSE)</f>
        <v>69</v>
      </c>
      <c r="R80" s="24">
        <f>VLOOKUP(O80,'Canada Prices FW by Cat Pag'!$B:$F,4,FALSE)</f>
        <v>92.460000000000008</v>
      </c>
      <c r="S80" s="40">
        <f>VLOOKUP(O80,'Canada Prices FW by Cat Pag'!$B:$F,5,FALSE)</f>
        <v>230</v>
      </c>
      <c r="T80" s="25">
        <f t="shared" si="9"/>
        <v>0.59799999999999998</v>
      </c>
      <c r="AA80" s="16"/>
      <c r="AM80" s="16"/>
    </row>
    <row r="81" spans="1:39" s="14" customFormat="1" ht="25" customHeight="1" x14ac:dyDescent="0.25">
      <c r="A81" s="26" t="s">
        <v>205</v>
      </c>
      <c r="B81" s="27">
        <f>VLOOKUP(A81,'Canada Prices FW by Cat Pag'!$B:$F,2,FALSE)</f>
        <v>98</v>
      </c>
      <c r="C81" s="28">
        <f>VLOOKUP(A81,'Canada Prices FW by Cat Pag'!$B:$F,3,FALSE)</f>
        <v>59</v>
      </c>
      <c r="D81" s="28">
        <f>VLOOKUP(A81,'Canada Prices FW by Cat Pag'!$B:$F,4,FALSE)</f>
        <v>79.06</v>
      </c>
      <c r="E81" s="41">
        <f>VLOOKUP(A81,'Canada Prices FW by Cat Pag'!$B:$F,5,FALSE)</f>
        <v>200</v>
      </c>
      <c r="F81" s="29">
        <f t="shared" si="10"/>
        <v>0.60470000000000002</v>
      </c>
      <c r="H81" s="26" t="s">
        <v>65</v>
      </c>
      <c r="I81" s="27">
        <f>VLOOKUP(H81,'Canada Prices FW by Cat Pag'!$B:$F,2,FALSE)</f>
        <v>30</v>
      </c>
      <c r="J81" s="28">
        <f>VLOOKUP(H81,'Canada Prices FW by Cat Pag'!$B:$F,3,FALSE)</f>
        <v>72</v>
      </c>
      <c r="K81" s="28">
        <f>VLOOKUP(H81,'Canada Prices FW by Cat Pag'!$B:$F,4,FALSE)</f>
        <v>96.48</v>
      </c>
      <c r="L81" s="41">
        <f>VLOOKUP(H81,'Canada Prices FW by Cat Pag'!$B:$F,5,FALSE)</f>
        <v>240</v>
      </c>
      <c r="M81" s="29">
        <f t="shared" si="8"/>
        <v>0.59799999999999998</v>
      </c>
      <c r="O81" s="26" t="s">
        <v>402</v>
      </c>
      <c r="P81" s="27">
        <f>VLOOKUP(O81,'Canada Prices FW by Cat Pag'!$B:$F,2,FALSE)</f>
        <v>192</v>
      </c>
      <c r="Q81" s="28">
        <f>VLOOKUP(O81,'Canada Prices FW by Cat Pag'!$B:$F,3,FALSE)</f>
        <v>41</v>
      </c>
      <c r="R81" s="28">
        <f>VLOOKUP(O81,'Canada Prices FW by Cat Pag'!$B:$F,4,FALSE)</f>
        <v>54.940000000000005</v>
      </c>
      <c r="S81" s="41">
        <f>VLOOKUP(O81,'Canada Prices FW by Cat Pag'!$B:$F,5,FALSE)</f>
        <v>140</v>
      </c>
      <c r="T81" s="29">
        <f t="shared" si="9"/>
        <v>0.60757142857142854</v>
      </c>
      <c r="AA81" s="16"/>
      <c r="AM81" s="16"/>
    </row>
    <row r="82" spans="1:39" s="14" customFormat="1" ht="25" customHeight="1" x14ac:dyDescent="0.25">
      <c r="A82" s="22" t="s">
        <v>55</v>
      </c>
      <c r="B82" s="23">
        <f>VLOOKUP(A82,'Canada Prices FW by Cat Pag'!$B:$F,2,FALSE)</f>
        <v>25</v>
      </c>
      <c r="C82" s="24">
        <f>VLOOKUP(A82,'Canada Prices FW by Cat Pag'!$B:$F,3,FALSE)</f>
        <v>72</v>
      </c>
      <c r="D82" s="24">
        <f>VLOOKUP(A82,'Canada Prices FW by Cat Pag'!$B:$F,4,FALSE)</f>
        <v>96.48</v>
      </c>
      <c r="E82" s="40">
        <f>VLOOKUP(A82,'Canada Prices FW by Cat Pag'!$B:$F,5,FALSE)</f>
        <v>240</v>
      </c>
      <c r="F82" s="25">
        <f t="shared" si="10"/>
        <v>0.59799999999999998</v>
      </c>
      <c r="H82" s="22" t="s">
        <v>457</v>
      </c>
      <c r="I82" s="23">
        <f>VLOOKUP(H82,'Canada Prices FW by Cat Pag'!$B:$F,2,FALSE)</f>
        <v>225</v>
      </c>
      <c r="J82" s="24">
        <f>VLOOKUP(H82,'Canada Prices FW by Cat Pag'!$B:$F,3,FALSE)</f>
        <v>91</v>
      </c>
      <c r="K82" s="24">
        <f>VLOOKUP(H82,'Canada Prices FW by Cat Pag'!$B:$F,4,FALSE)</f>
        <v>121.94000000000001</v>
      </c>
      <c r="L82" s="40">
        <f>VLOOKUP(H82,'Canada Prices FW by Cat Pag'!$B:$F,5,FALSE)</f>
        <v>300</v>
      </c>
      <c r="M82" s="25">
        <f t="shared" si="8"/>
        <v>0.59353333333333336</v>
      </c>
      <c r="O82" s="22" t="s">
        <v>70</v>
      </c>
      <c r="P82" s="23">
        <f>VLOOKUP(O82,'Canada Prices FW by Cat Pag'!$B:$F,2,FALSE)</f>
        <v>32</v>
      </c>
      <c r="Q82" s="24">
        <f>VLOOKUP(O82,'Canada Prices FW by Cat Pag'!$B:$F,3,FALSE)</f>
        <v>59</v>
      </c>
      <c r="R82" s="24">
        <f>VLOOKUP(O82,'Canada Prices FW by Cat Pag'!$B:$F,4,FALSE)</f>
        <v>79.06</v>
      </c>
      <c r="S82" s="40">
        <f>VLOOKUP(O82,'Canada Prices FW by Cat Pag'!$B:$F,5,FALSE)</f>
        <v>200</v>
      </c>
      <c r="T82" s="25">
        <f t="shared" ref="T82" si="13">(S82-R82)/S82</f>
        <v>0.60470000000000002</v>
      </c>
      <c r="AA82" s="16"/>
      <c r="AM82" s="16"/>
    </row>
    <row r="83" spans="1:39" s="14" customFormat="1" ht="25" customHeight="1" x14ac:dyDescent="0.25">
      <c r="A83" s="26" t="s">
        <v>265</v>
      </c>
      <c r="B83" s="27">
        <f>VLOOKUP(A83,'Canada Prices FW by Cat Pag'!$B:$F,2,FALSE)</f>
        <v>124</v>
      </c>
      <c r="C83" s="28">
        <f>VLOOKUP(A83,'Canada Prices FW by Cat Pag'!$B:$F,3,FALSE)</f>
        <v>49</v>
      </c>
      <c r="D83" s="28">
        <f>VLOOKUP(A83,'Canada Prices FW by Cat Pag'!$B:$F,4,FALSE)</f>
        <v>65.660000000000011</v>
      </c>
      <c r="E83" s="41">
        <f>VLOOKUP(A83,'Canada Prices FW by Cat Pag'!$B:$F,5,FALSE)</f>
        <v>160</v>
      </c>
      <c r="F83" s="29">
        <f t="shared" si="10"/>
        <v>0.58962499999999995</v>
      </c>
      <c r="H83" s="26" t="s">
        <v>458</v>
      </c>
      <c r="I83" s="27">
        <f>VLOOKUP(H83,'Canada Prices FW by Cat Pag'!$B:$F,2,FALSE)</f>
        <v>225</v>
      </c>
      <c r="J83" s="28">
        <f>VLOOKUP(H83,'Canada Prices FW by Cat Pag'!$B:$F,3,FALSE)</f>
        <v>94</v>
      </c>
      <c r="K83" s="28">
        <f>VLOOKUP(H83,'Canada Prices FW by Cat Pag'!$B:$F,4,FALSE)</f>
        <v>125.96000000000001</v>
      </c>
      <c r="L83" s="41">
        <f>VLOOKUP(H83,'Canada Prices FW by Cat Pag'!$B:$F,5,FALSE)</f>
        <v>310</v>
      </c>
      <c r="M83" s="29">
        <f t="shared" si="8"/>
        <v>0.59367741935483864</v>
      </c>
      <c r="O83" s="26"/>
      <c r="P83" s="27" t="e">
        <f>VLOOKUP(O83,'Canada Prices FW by Cat Pag'!$B:$F,2,FALSE)</f>
        <v>#N/A</v>
      </c>
      <c r="Q83" s="28" t="e">
        <f>VLOOKUP(O83,'Canada Prices FW by Cat Pag'!$B:$F,3,FALSE)</f>
        <v>#N/A</v>
      </c>
      <c r="R83" s="28" t="e">
        <f>VLOOKUP(O83,'Canada Prices FW by Cat Pag'!$B:$F,4,FALSE)</f>
        <v>#N/A</v>
      </c>
      <c r="S83" s="41" t="e">
        <f>VLOOKUP(O83,'Canada Prices FW by Cat Pag'!$B:$F,5,FALSE)</f>
        <v>#N/A</v>
      </c>
      <c r="T83" s="29" t="e">
        <f t="shared" si="9"/>
        <v>#N/A</v>
      </c>
      <c r="AA83" s="16"/>
      <c r="AM83" s="16"/>
    </row>
    <row r="84" spans="1:39" s="14" customFormat="1" ht="25" customHeight="1" x14ac:dyDescent="0.25">
      <c r="A84" s="22" t="s">
        <v>82</v>
      </c>
      <c r="B84" s="23">
        <f>VLOOKUP(A84,'Canada Prices FW by Cat Pag'!$B:$F,2,FALSE)</f>
        <v>36</v>
      </c>
      <c r="C84" s="24">
        <f>VLOOKUP(A84,'Canada Prices FW by Cat Pag'!$B:$F,3,FALSE)</f>
        <v>84</v>
      </c>
      <c r="D84" s="24">
        <f>VLOOKUP(A84,'Canada Prices FW by Cat Pag'!$B:$F,4,FALSE)</f>
        <v>112.56</v>
      </c>
      <c r="E84" s="40">
        <f>VLOOKUP(A84,'Canada Prices FW by Cat Pag'!$B:$F,5,FALSE)</f>
        <v>280</v>
      </c>
      <c r="F84" s="25">
        <f t="shared" si="10"/>
        <v>0.59799999999999998</v>
      </c>
      <c r="H84" s="22" t="s">
        <v>93</v>
      </c>
      <c r="I84" s="23">
        <f>VLOOKUP(H84,'Canada Prices FW by Cat Pag'!$B:$F,2,FALSE)</f>
        <v>40</v>
      </c>
      <c r="J84" s="24">
        <f>VLOOKUP(H84,'Canada Prices FW by Cat Pag'!$B:$F,3,FALSE)</f>
        <v>66</v>
      </c>
      <c r="K84" s="24">
        <f>VLOOKUP(H84,'Canada Prices FW by Cat Pag'!$B:$F,4,FALSE)</f>
        <v>88.440000000000012</v>
      </c>
      <c r="L84" s="40">
        <f>VLOOKUP(H84,'Canada Prices FW by Cat Pag'!$B:$F,5,FALSE)</f>
        <v>220</v>
      </c>
      <c r="M84" s="25">
        <f t="shared" si="8"/>
        <v>0.59799999999999998</v>
      </c>
      <c r="O84" s="22" t="s">
        <v>15</v>
      </c>
      <c r="P84" s="23">
        <f>VLOOKUP(O84,'Canada Prices FW by Cat Pag'!$B:$F,2,FALSE)</f>
        <v>11</v>
      </c>
      <c r="Q84" s="24">
        <f>VLOOKUP(O84,'Canada Prices FW by Cat Pag'!$B:$F,3,FALSE)</f>
        <v>99</v>
      </c>
      <c r="R84" s="24">
        <f>VLOOKUP(O84,'Canada Prices FW by Cat Pag'!$B:$F,4,FALSE)</f>
        <v>132.66</v>
      </c>
      <c r="S84" s="40">
        <f>VLOOKUP(O84,'Canada Prices FW by Cat Pag'!$B:$F,5,FALSE)</f>
        <v>330</v>
      </c>
      <c r="T84" s="25">
        <f t="shared" si="9"/>
        <v>0.59799999999999998</v>
      </c>
      <c r="AA84" s="16"/>
      <c r="AM84" s="16"/>
    </row>
    <row r="85" spans="1:39" s="14" customFormat="1" ht="25" customHeight="1" x14ac:dyDescent="0.25">
      <c r="A85" s="26" t="s">
        <v>170</v>
      </c>
      <c r="B85" s="27">
        <f>VLOOKUP(A85,'Canada Prices FW by Cat Pag'!$B:$F,2,FALSE)</f>
        <v>80</v>
      </c>
      <c r="C85" s="28">
        <f>VLOOKUP(A85,'Canada Prices FW by Cat Pag'!$B:$F,3,FALSE)</f>
        <v>81</v>
      </c>
      <c r="D85" s="28">
        <f>VLOOKUP(A85,'Canada Prices FW by Cat Pag'!$B:$F,4,FALSE)</f>
        <v>108.54</v>
      </c>
      <c r="E85" s="41">
        <f>VLOOKUP(A85,'Canada Prices FW by Cat Pag'!$B:$F,5,FALSE)</f>
        <v>270</v>
      </c>
      <c r="F85" s="29">
        <f t="shared" si="10"/>
        <v>0.59799999999999998</v>
      </c>
      <c r="H85" s="58" t="s">
        <v>909</v>
      </c>
      <c r="I85" s="59"/>
      <c r="J85" s="59"/>
      <c r="K85" s="59"/>
      <c r="L85" s="59"/>
      <c r="M85" s="60"/>
      <c r="O85" s="26" t="s">
        <v>14</v>
      </c>
      <c r="P85" s="27">
        <f>VLOOKUP(O85,'Canada Prices FW by Cat Pag'!$B:$F,2,FALSE)</f>
        <v>11</v>
      </c>
      <c r="Q85" s="28">
        <f>VLOOKUP(O85,'Canada Prices FW by Cat Pag'!$B:$F,3,FALSE)</f>
        <v>99</v>
      </c>
      <c r="R85" s="28">
        <f>VLOOKUP(O85,'Canada Prices FW by Cat Pag'!$B:$F,4,FALSE)</f>
        <v>132.66</v>
      </c>
      <c r="S85" s="41">
        <f>VLOOKUP(O85,'Canada Prices FW by Cat Pag'!$B:$F,5,FALSE)</f>
        <v>330</v>
      </c>
      <c r="T85" s="29">
        <f t="shared" si="9"/>
        <v>0.59799999999999998</v>
      </c>
      <c r="AA85" s="16"/>
      <c r="AM85" s="16"/>
    </row>
    <row r="86" spans="1:39" s="14" customFormat="1" ht="25" customHeight="1" x14ac:dyDescent="0.25">
      <c r="A86" s="22" t="s">
        <v>463</v>
      </c>
      <c r="B86" s="23">
        <f>VLOOKUP(A86,'Canada Prices FW by Cat Pag'!$B:$F,2,FALSE)</f>
        <v>227</v>
      </c>
      <c r="C86" s="24">
        <f>VLOOKUP(A86,'Canada Prices FW by Cat Pag'!$B:$F,3,FALSE)</f>
        <v>41</v>
      </c>
      <c r="D86" s="24">
        <f>VLOOKUP(A86,'Canada Prices FW by Cat Pag'!$B:$F,4,FALSE)</f>
        <v>54.940000000000005</v>
      </c>
      <c r="E86" s="40">
        <f>VLOOKUP(A86,'Canada Prices FW by Cat Pag'!$B:$F,5,FALSE)</f>
        <v>140</v>
      </c>
      <c r="F86" s="25">
        <f t="shared" si="10"/>
        <v>0.60757142857142854</v>
      </c>
      <c r="H86" s="22" t="s">
        <v>271</v>
      </c>
      <c r="I86" s="23">
        <f>VLOOKUP(H86,'Canada Prices FW by Cat Pag'!$B:$F,2,FALSE)</f>
        <v>127</v>
      </c>
      <c r="J86" s="24">
        <f>VLOOKUP(H86,'Canada Prices FW by Cat Pag'!$B:$F,3,FALSE)</f>
        <v>41</v>
      </c>
      <c r="K86" s="24">
        <f>VLOOKUP(H86,'Canada Prices FW by Cat Pag'!$B:$F,4,FALSE)</f>
        <v>54.940000000000005</v>
      </c>
      <c r="L86" s="40">
        <f>VLOOKUP(H86,'Canada Prices FW by Cat Pag'!$B:$F,5,FALSE)</f>
        <v>140</v>
      </c>
      <c r="M86" s="25">
        <f t="shared" si="8"/>
        <v>0.60757142857142854</v>
      </c>
      <c r="O86" s="22" t="s">
        <v>337</v>
      </c>
      <c r="P86" s="23">
        <f>VLOOKUP(O86,'Canada Prices FW by Cat Pag'!$B:$F,2,FALSE)</f>
        <v>156</v>
      </c>
      <c r="Q86" s="24">
        <f>VLOOKUP(O86,'Canada Prices FW by Cat Pag'!$B:$F,3,FALSE)</f>
        <v>31</v>
      </c>
      <c r="R86" s="24">
        <f>VLOOKUP(O86,'Canada Prices FW by Cat Pag'!$B:$F,4,FALSE)</f>
        <v>41.54</v>
      </c>
      <c r="S86" s="40">
        <f>VLOOKUP(O86,'Canada Prices FW by Cat Pag'!$B:$F,5,FALSE)</f>
        <v>100</v>
      </c>
      <c r="T86" s="25">
        <f t="shared" si="9"/>
        <v>0.58460000000000001</v>
      </c>
      <c r="AA86" s="16"/>
      <c r="AM86" s="16"/>
    </row>
    <row r="87" spans="1:39" s="14" customFormat="1" ht="25" customHeight="1" x14ac:dyDescent="0.25">
      <c r="A87" s="26" t="s">
        <v>460</v>
      </c>
      <c r="B87" s="27">
        <f>VLOOKUP(A87,'Canada Prices FW by Cat Pag'!$B:$F,2,FALSE)</f>
        <v>226</v>
      </c>
      <c r="C87" s="28">
        <f>VLOOKUP(A87,'Canada Prices FW by Cat Pag'!$B:$F,3,FALSE)</f>
        <v>69</v>
      </c>
      <c r="D87" s="28">
        <f>VLOOKUP(A87,'Canada Prices FW by Cat Pag'!$B:$F,4,FALSE)</f>
        <v>92.460000000000008</v>
      </c>
      <c r="E87" s="41">
        <f>VLOOKUP(A87,'Canada Prices FW by Cat Pag'!$B:$F,5,FALSE)</f>
        <v>230</v>
      </c>
      <c r="F87" s="29">
        <f t="shared" ref="F87" si="14">(E87-D87)/E87</f>
        <v>0.59799999999999998</v>
      </c>
      <c r="H87" s="26" t="s">
        <v>29</v>
      </c>
      <c r="I87" s="27">
        <f>VLOOKUP(H87,'Canada Prices FW by Cat Pag'!$B:$F,2,FALSE)</f>
        <v>16</v>
      </c>
      <c r="J87" s="28">
        <f>VLOOKUP(H87,'Canada Prices FW by Cat Pag'!$B:$F,3,FALSE)</f>
        <v>78</v>
      </c>
      <c r="K87" s="28">
        <f>VLOOKUP(H87,'Canada Prices FW by Cat Pag'!$B:$F,4,FALSE)</f>
        <v>104.52000000000001</v>
      </c>
      <c r="L87" s="41">
        <f>VLOOKUP(H87,'Canada Prices FW by Cat Pag'!$B:$F,5,FALSE)</f>
        <v>260</v>
      </c>
      <c r="M87" s="29">
        <f t="shared" si="8"/>
        <v>0.59799999999999998</v>
      </c>
      <c r="O87" s="26" t="s">
        <v>92</v>
      </c>
      <c r="P87" s="27">
        <f>VLOOKUP(O87,'Canada Prices FW by Cat Pag'!$B:$F,2,FALSE)</f>
        <v>40</v>
      </c>
      <c r="Q87" s="28">
        <f>VLOOKUP(O87,'Canada Prices FW by Cat Pag'!$B:$F,3,FALSE)</f>
        <v>59</v>
      </c>
      <c r="R87" s="28">
        <f>VLOOKUP(O87,'Canada Prices FW by Cat Pag'!$B:$F,4,FALSE)</f>
        <v>79.06</v>
      </c>
      <c r="S87" s="41">
        <f>VLOOKUP(O87,'Canada Prices FW by Cat Pag'!$B:$F,5,FALSE)</f>
        <v>200</v>
      </c>
      <c r="T87" s="29">
        <f t="shared" si="9"/>
        <v>0.60470000000000002</v>
      </c>
      <c r="AA87" s="16"/>
      <c r="AM87" s="16"/>
    </row>
    <row r="88" spans="1:39" s="14" customFormat="1" ht="25" customHeight="1" x14ac:dyDescent="0.25">
      <c r="A88" s="22" t="s">
        <v>214</v>
      </c>
      <c r="B88" s="23">
        <f>VLOOKUP(A88,'Canada Prices FW by Cat Pag'!$B:$F,2,FALSE)</f>
        <v>103</v>
      </c>
      <c r="C88" s="24">
        <f>VLOOKUP(A88,'Canada Prices FW by Cat Pag'!$B:$F,3,FALSE)</f>
        <v>84</v>
      </c>
      <c r="D88" s="24">
        <f>VLOOKUP(A88,'Canada Prices FW by Cat Pag'!$B:$F,4,FALSE)</f>
        <v>112.56</v>
      </c>
      <c r="E88" s="40">
        <f>VLOOKUP(A88,'Canada Prices FW by Cat Pag'!$B:$F,5,FALSE)</f>
        <v>280</v>
      </c>
      <c r="F88" s="25">
        <f t="shared" si="10"/>
        <v>0.59799999999999998</v>
      </c>
      <c r="H88" s="22" t="s">
        <v>74</v>
      </c>
      <c r="I88" s="23">
        <f>VLOOKUP(H88,'Canada Prices FW by Cat Pag'!$B:$F,2,FALSE)</f>
        <v>34</v>
      </c>
      <c r="J88" s="24">
        <f>VLOOKUP(H88,'Canada Prices FW by Cat Pag'!$B:$F,3,FALSE)</f>
        <v>81</v>
      </c>
      <c r="K88" s="24">
        <f>VLOOKUP(H88,'Canada Prices FW by Cat Pag'!$B:$F,4,FALSE)</f>
        <v>108.54</v>
      </c>
      <c r="L88" s="40">
        <f>VLOOKUP(H88,'Canada Prices FW by Cat Pag'!$B:$F,5,FALSE)</f>
        <v>270</v>
      </c>
      <c r="M88" s="25">
        <f t="shared" si="8"/>
        <v>0.59799999999999998</v>
      </c>
      <c r="O88" s="22" t="s">
        <v>59</v>
      </c>
      <c r="P88" s="23">
        <f>VLOOKUP(O88,'Canada Prices FW by Cat Pag'!$B:$F,2,FALSE)</f>
        <v>26</v>
      </c>
      <c r="Q88" s="24">
        <f>VLOOKUP(O88,'Canada Prices FW by Cat Pag'!$B:$F,3,FALSE)</f>
        <v>66</v>
      </c>
      <c r="R88" s="24">
        <f>VLOOKUP(O88,'Canada Prices FW by Cat Pag'!$B:$F,4,FALSE)</f>
        <v>88.440000000000012</v>
      </c>
      <c r="S88" s="40">
        <f>VLOOKUP(O88,'Canada Prices FW by Cat Pag'!$B:$F,5,FALSE)</f>
        <v>220</v>
      </c>
      <c r="T88" s="25">
        <f t="shared" si="9"/>
        <v>0.59799999999999998</v>
      </c>
      <c r="AA88" s="16"/>
      <c r="AM88" s="16"/>
    </row>
    <row r="89" spans="1:39" s="14" customFormat="1" ht="25" customHeight="1" x14ac:dyDescent="0.25">
      <c r="A89" s="26" t="s">
        <v>32</v>
      </c>
      <c r="B89" s="27">
        <f>VLOOKUP(A89,'Canada Prices FW by Cat Pag'!$B:$F,2,FALSE)</f>
        <v>19</v>
      </c>
      <c r="C89" s="28">
        <f>VLOOKUP(A89,'Canada Prices FW by Cat Pag'!$B:$F,3,FALSE)</f>
        <v>87</v>
      </c>
      <c r="D89" s="28">
        <f>VLOOKUP(A89,'Canada Prices FW by Cat Pag'!$B:$F,4,FALSE)</f>
        <v>116.58000000000001</v>
      </c>
      <c r="E89" s="41">
        <f>VLOOKUP(A89,'Canada Prices FW by Cat Pag'!$B:$F,5,FALSE)</f>
        <v>290</v>
      </c>
      <c r="F89" s="29">
        <f t="shared" si="10"/>
        <v>0.59799999999999998</v>
      </c>
      <c r="H89" s="26" t="s">
        <v>115</v>
      </c>
      <c r="I89" s="27">
        <f>VLOOKUP(H89,'Canada Prices FW by Cat Pag'!$B:$F,2,FALSE)</f>
        <v>54</v>
      </c>
      <c r="J89" s="28">
        <f>VLOOKUP(H89,'Canada Prices FW by Cat Pag'!$B:$F,3,FALSE)</f>
        <v>78</v>
      </c>
      <c r="K89" s="28">
        <f>VLOOKUP(H89,'Canada Prices FW by Cat Pag'!$B:$F,4,FALSE)</f>
        <v>104.52000000000001</v>
      </c>
      <c r="L89" s="41">
        <f>VLOOKUP(H89,'Canada Prices FW by Cat Pag'!$B:$F,5,FALSE)</f>
        <v>260</v>
      </c>
      <c r="M89" s="29">
        <f t="shared" si="8"/>
        <v>0.59799999999999998</v>
      </c>
      <c r="O89" s="26" t="s">
        <v>305</v>
      </c>
      <c r="P89" s="27">
        <f>VLOOKUP(O89,'Canada Prices FW by Cat Pag'!$B:$F,2,FALSE)</f>
        <v>142</v>
      </c>
      <c r="Q89" s="28">
        <f>VLOOKUP(O89,'Canada Prices FW by Cat Pag'!$B:$F,3,FALSE)</f>
        <v>34</v>
      </c>
      <c r="R89" s="28">
        <f>VLOOKUP(O89,'Canada Prices FW by Cat Pag'!$B:$F,4,FALSE)</f>
        <v>45.56</v>
      </c>
      <c r="S89" s="41">
        <f>VLOOKUP(O89,'Canada Prices FW by Cat Pag'!$B:$F,5,FALSE)</f>
        <v>110</v>
      </c>
      <c r="T89" s="29">
        <f t="shared" si="9"/>
        <v>0.58581818181818179</v>
      </c>
      <c r="AA89" s="16"/>
      <c r="AM89" s="16"/>
    </row>
    <row r="90" spans="1:39" s="14" customFormat="1" ht="25" customHeight="1" x14ac:dyDescent="0.25">
      <c r="A90" s="22" t="s">
        <v>295</v>
      </c>
      <c r="B90" s="23">
        <f>VLOOKUP(A90,'Canada Prices FW by Cat Pag'!$B:$F,2,FALSE)</f>
        <v>139</v>
      </c>
      <c r="C90" s="24">
        <f>VLOOKUP(A90,'Canada Prices FW by Cat Pag'!$B:$F,3,FALSE)</f>
        <v>56</v>
      </c>
      <c r="D90" s="24">
        <f>VLOOKUP(A90,'Canada Prices FW by Cat Pag'!$B:$F,4,FALSE)</f>
        <v>75.040000000000006</v>
      </c>
      <c r="E90" s="40">
        <f>VLOOKUP(A90,'Canada Prices FW by Cat Pag'!$B:$F,5,FALSE)</f>
        <v>190</v>
      </c>
      <c r="F90" s="25">
        <f t="shared" si="10"/>
        <v>0.60505263157894729</v>
      </c>
      <c r="H90" s="22" t="s">
        <v>114</v>
      </c>
      <c r="I90" s="23">
        <f>VLOOKUP(H90,'Canada Prices FW by Cat Pag'!$B:$F,2,FALSE)</f>
        <v>54</v>
      </c>
      <c r="J90" s="24">
        <f>VLOOKUP(H90,'Canada Prices FW by Cat Pag'!$B:$F,3,FALSE)</f>
        <v>78</v>
      </c>
      <c r="K90" s="24">
        <f>VLOOKUP(H90,'Canada Prices FW by Cat Pag'!$B:$F,4,FALSE)</f>
        <v>104.52000000000001</v>
      </c>
      <c r="L90" s="40">
        <f>VLOOKUP(H90,'Canada Prices FW by Cat Pag'!$B:$F,5,FALSE)</f>
        <v>260</v>
      </c>
      <c r="M90" s="25">
        <f t="shared" si="8"/>
        <v>0.59799999999999998</v>
      </c>
      <c r="O90" s="22" t="s">
        <v>135</v>
      </c>
      <c r="P90" s="23">
        <f>VLOOKUP(O90,'Canada Prices FW by Cat Pag'!$B:$F,2,FALSE)</f>
        <v>64</v>
      </c>
      <c r="Q90" s="24">
        <f>VLOOKUP(O90,'Canada Prices FW by Cat Pag'!$B:$F,3,FALSE)</f>
        <v>69</v>
      </c>
      <c r="R90" s="24">
        <f>VLOOKUP(O90,'Canada Prices FW by Cat Pag'!$B:$F,4,FALSE)</f>
        <v>92.460000000000008</v>
      </c>
      <c r="S90" s="40">
        <f>VLOOKUP(O90,'Canada Prices FW by Cat Pag'!$B:$F,5,FALSE)</f>
        <v>230</v>
      </c>
      <c r="T90" s="25">
        <f t="shared" si="9"/>
        <v>0.59799999999999998</v>
      </c>
      <c r="AA90" s="16"/>
      <c r="AM90" s="16"/>
    </row>
    <row r="91" spans="1:39" s="14" customFormat="1" ht="25" customHeight="1" x14ac:dyDescent="0.25">
      <c r="A91" s="26" t="s">
        <v>419</v>
      </c>
      <c r="B91" s="27">
        <f>VLOOKUP(A91,'Canada Prices FW by Cat Pag'!$B:$F,2,FALSE)</f>
        <v>203</v>
      </c>
      <c r="C91" s="28">
        <f>VLOOKUP(A91,'Canada Prices FW by Cat Pag'!$B:$F,3,FALSE)</f>
        <v>41</v>
      </c>
      <c r="D91" s="28">
        <f>VLOOKUP(A91,'Canada Prices FW by Cat Pag'!$B:$F,4,FALSE)</f>
        <v>54.940000000000005</v>
      </c>
      <c r="E91" s="41">
        <f>VLOOKUP(A91,'Canada Prices FW by Cat Pag'!$B:$F,5,FALSE)</f>
        <v>140</v>
      </c>
      <c r="F91" s="29">
        <f t="shared" si="10"/>
        <v>0.60757142857142854</v>
      </c>
      <c r="H91" s="26" t="s">
        <v>121</v>
      </c>
      <c r="I91" s="27">
        <f>VLOOKUP(H91,'Canada Prices FW by Cat Pag'!$B:$F,2,FALSE)</f>
        <v>57</v>
      </c>
      <c r="J91" s="28">
        <f>VLOOKUP(H91,'Canada Prices FW by Cat Pag'!$B:$F,3,FALSE)</f>
        <v>91</v>
      </c>
      <c r="K91" s="28">
        <f>VLOOKUP(H91,'Canada Prices FW by Cat Pag'!$B:$F,4,FALSE)</f>
        <v>121.94000000000001</v>
      </c>
      <c r="L91" s="41">
        <f>VLOOKUP(H91,'Canada Prices FW by Cat Pag'!$B:$F,5,FALSE)</f>
        <v>300</v>
      </c>
      <c r="M91" s="29">
        <f t="shared" si="8"/>
        <v>0.59353333333333336</v>
      </c>
      <c r="O91" s="26" t="s">
        <v>145</v>
      </c>
      <c r="P91" s="27">
        <f>VLOOKUP(O91,'Canada Prices FW by Cat Pag'!$B:$F,2,FALSE)</f>
        <v>68</v>
      </c>
      <c r="Q91" s="28">
        <f>VLOOKUP(O91,'Canada Prices FW by Cat Pag'!$B:$F,3,FALSE)</f>
        <v>69</v>
      </c>
      <c r="R91" s="28">
        <f>VLOOKUP(O91,'Canada Prices FW by Cat Pag'!$B:$F,4,FALSE)</f>
        <v>92.460000000000008</v>
      </c>
      <c r="S91" s="41">
        <f>VLOOKUP(O91,'Canada Prices FW by Cat Pag'!$B:$F,5,FALSE)</f>
        <v>230</v>
      </c>
      <c r="T91" s="29">
        <f t="shared" si="9"/>
        <v>0.59799999999999998</v>
      </c>
      <c r="AA91" s="16"/>
      <c r="AM91" s="16"/>
    </row>
    <row r="92" spans="1:39" s="14" customFormat="1" ht="25" customHeight="1" x14ac:dyDescent="0.25">
      <c r="A92" s="22" t="s">
        <v>420</v>
      </c>
      <c r="B92" s="23">
        <f>VLOOKUP(A92,'Canada Prices FW by Cat Pag'!$B:$F,2,FALSE)</f>
        <v>203</v>
      </c>
      <c r="C92" s="24">
        <f>VLOOKUP(A92,'Canada Prices FW by Cat Pag'!$B:$F,3,FALSE)</f>
        <v>56</v>
      </c>
      <c r="D92" s="24">
        <f>VLOOKUP(A92,'Canada Prices FW by Cat Pag'!$B:$F,4,FALSE)</f>
        <v>75.040000000000006</v>
      </c>
      <c r="E92" s="40">
        <f>VLOOKUP(A92,'Canada Prices FW by Cat Pag'!$B:$F,5,FALSE)</f>
        <v>190</v>
      </c>
      <c r="F92" s="25">
        <f t="shared" si="10"/>
        <v>0.60505263157894729</v>
      </c>
      <c r="H92" s="22" t="s">
        <v>107</v>
      </c>
      <c r="I92" s="23">
        <f>VLOOKUP(H92,'Canada Prices FW by Cat Pag'!$B:$F,2,FALSE)</f>
        <v>51</v>
      </c>
      <c r="J92" s="24">
        <f>VLOOKUP(H92,'Canada Prices FW by Cat Pag'!$B:$F,3,FALSE)</f>
        <v>263</v>
      </c>
      <c r="K92" s="24">
        <f>VLOOKUP(H92,'Canada Prices FW by Cat Pag'!$B:$F,4,FALSE)</f>
        <v>352.42</v>
      </c>
      <c r="L92" s="40">
        <f>VLOOKUP(H92,'Canada Prices FW by Cat Pag'!$B:$F,5,FALSE)</f>
        <v>880</v>
      </c>
      <c r="M92" s="25">
        <f t="shared" si="8"/>
        <v>0.59952272727272715</v>
      </c>
      <c r="O92" s="22" t="s">
        <v>95</v>
      </c>
      <c r="P92" s="23">
        <f>VLOOKUP(O92,'Canada Prices FW by Cat Pag'!$B:$F,2,FALSE)</f>
        <v>41</v>
      </c>
      <c r="Q92" s="24">
        <f>VLOOKUP(O92,'Canada Prices FW by Cat Pag'!$B:$F,3,FALSE)</f>
        <v>56</v>
      </c>
      <c r="R92" s="24">
        <f>VLOOKUP(O92,'Canada Prices FW by Cat Pag'!$B:$F,4,FALSE)</f>
        <v>75.040000000000006</v>
      </c>
      <c r="S92" s="40">
        <f>VLOOKUP(O92,'Canada Prices FW by Cat Pag'!$B:$F,5,FALSE)</f>
        <v>190</v>
      </c>
      <c r="T92" s="25">
        <f t="shared" si="9"/>
        <v>0.60505263157894729</v>
      </c>
      <c r="AA92" s="16"/>
      <c r="AM92" s="16"/>
    </row>
    <row r="93" spans="1:39" s="14" customFormat="1" ht="25" customHeight="1" x14ac:dyDescent="0.25">
      <c r="A93" s="26" t="s">
        <v>102</v>
      </c>
      <c r="B93" s="27">
        <f>VLOOKUP(A93,'Canada Prices FW by Cat Pag'!$B:$F,2,FALSE)</f>
        <v>47</v>
      </c>
      <c r="C93" s="28">
        <f>VLOOKUP(A93,'Canada Prices FW by Cat Pag'!$B:$F,3,FALSE)</f>
        <v>59</v>
      </c>
      <c r="D93" s="28">
        <f>VLOOKUP(A93,'Canada Prices FW by Cat Pag'!$B:$F,4,FALSE)</f>
        <v>79.06</v>
      </c>
      <c r="E93" s="41">
        <f>VLOOKUP(A93,'Canada Prices FW by Cat Pag'!$B:$F,5,FALSE)</f>
        <v>200</v>
      </c>
      <c r="F93" s="29">
        <f t="shared" si="10"/>
        <v>0.60470000000000002</v>
      </c>
      <c r="H93" s="26" t="s">
        <v>105</v>
      </c>
      <c r="I93" s="27">
        <f>VLOOKUP(H93,'Canada Prices FW by Cat Pag'!$B:$F,2,FALSE)</f>
        <v>50</v>
      </c>
      <c r="J93" s="28">
        <f>VLOOKUP(H93,'Canada Prices FW by Cat Pag'!$B:$F,3,FALSE)</f>
        <v>263</v>
      </c>
      <c r="K93" s="28">
        <f>VLOOKUP(H93,'Canada Prices FW by Cat Pag'!$B:$F,4,FALSE)</f>
        <v>352.42</v>
      </c>
      <c r="L93" s="41">
        <f>VLOOKUP(H93,'Canada Prices FW by Cat Pag'!$B:$F,5,FALSE)</f>
        <v>880</v>
      </c>
      <c r="M93" s="29">
        <f t="shared" si="8"/>
        <v>0.59952272727272715</v>
      </c>
      <c r="O93" s="26" t="s">
        <v>269</v>
      </c>
      <c r="P93" s="27">
        <f>VLOOKUP(O93,'Canada Prices FW by Cat Pag'!$B:$F,2,FALSE)</f>
        <v>125</v>
      </c>
      <c r="Q93" s="28">
        <f>VLOOKUP(O93,'Canada Prices FW by Cat Pag'!$B:$F,3,FALSE)</f>
        <v>41</v>
      </c>
      <c r="R93" s="28">
        <f>VLOOKUP(O93,'Canada Prices FW by Cat Pag'!$B:$F,4,FALSE)</f>
        <v>54.940000000000005</v>
      </c>
      <c r="S93" s="41">
        <f>VLOOKUP(O93,'Canada Prices FW by Cat Pag'!$B:$F,5,FALSE)</f>
        <v>140</v>
      </c>
      <c r="T93" s="29">
        <f t="shared" si="9"/>
        <v>0.60757142857142854</v>
      </c>
      <c r="AA93" s="16"/>
      <c r="AM93" s="16"/>
    </row>
    <row r="94" spans="1:39" s="14" customFormat="1" ht="25" customHeight="1" x14ac:dyDescent="0.25">
      <c r="A94" s="22" t="s">
        <v>50</v>
      </c>
      <c r="B94" s="23">
        <f>VLOOKUP(A94,'Canada Prices FW by Cat Pag'!$B:$F,2,FALSE)</f>
        <v>23</v>
      </c>
      <c r="C94" s="24">
        <f>VLOOKUP(A94,'Canada Prices FW by Cat Pag'!$B:$F,3,FALSE)</f>
        <v>78</v>
      </c>
      <c r="D94" s="24">
        <f>VLOOKUP(A94,'Canada Prices FW by Cat Pag'!$B:$F,4,FALSE)</f>
        <v>104.52000000000001</v>
      </c>
      <c r="E94" s="40">
        <f>VLOOKUP(A94,'Canada Prices FW by Cat Pag'!$B:$F,5,FALSE)</f>
        <v>260</v>
      </c>
      <c r="F94" s="25">
        <f t="shared" si="10"/>
        <v>0.59799999999999998</v>
      </c>
      <c r="H94" s="22" t="s">
        <v>116</v>
      </c>
      <c r="I94" s="23">
        <f>VLOOKUP(H94,'Canada Prices FW by Cat Pag'!$B:$F,2,FALSE)</f>
        <v>55</v>
      </c>
      <c r="J94" s="24">
        <f>VLOOKUP(H94,'Canada Prices FW by Cat Pag'!$B:$F,3,FALSE)</f>
        <v>149</v>
      </c>
      <c r="K94" s="24">
        <f>VLOOKUP(H94,'Canada Prices FW by Cat Pag'!$B:$F,4,FALSE)</f>
        <v>199.66000000000003</v>
      </c>
      <c r="L94" s="40">
        <f>VLOOKUP(H94,'Canada Prices FW by Cat Pag'!$B:$F,5,FALSE)</f>
        <v>499</v>
      </c>
      <c r="M94" s="25">
        <f t="shared" si="8"/>
        <v>0.59987975951903805</v>
      </c>
      <c r="O94" s="22" t="s">
        <v>270</v>
      </c>
      <c r="P94" s="23">
        <f>VLOOKUP(O94,'Canada Prices FW by Cat Pag'!$B:$F,2,FALSE)</f>
        <v>126</v>
      </c>
      <c r="Q94" s="24">
        <f>VLOOKUP(O94,'Canada Prices FW by Cat Pag'!$B:$F,3,FALSE)</f>
        <v>41</v>
      </c>
      <c r="R94" s="24">
        <f>VLOOKUP(O94,'Canada Prices FW by Cat Pag'!$B:$F,4,FALSE)</f>
        <v>54.940000000000005</v>
      </c>
      <c r="S94" s="40">
        <f>VLOOKUP(O94,'Canada Prices FW by Cat Pag'!$B:$F,5,FALSE)</f>
        <v>140</v>
      </c>
      <c r="T94" s="25">
        <f t="shared" ref="T94:T101" si="15">(S94-R94)/S94</f>
        <v>0.60757142857142854</v>
      </c>
      <c r="AA94" s="16"/>
      <c r="AM94" s="16"/>
    </row>
    <row r="95" spans="1:39" s="14" customFormat="1" ht="25" customHeight="1" x14ac:dyDescent="0.25">
      <c r="A95" s="26" t="s">
        <v>290</v>
      </c>
      <c r="B95" s="27">
        <f>VLOOKUP(A95,'Canada Prices FW by Cat Pag'!$B:$F,2,FALSE)</f>
        <v>137</v>
      </c>
      <c r="C95" s="28">
        <f>VLOOKUP(A95,'Canada Prices FW by Cat Pag'!$B:$F,3,FALSE)</f>
        <v>53</v>
      </c>
      <c r="D95" s="28">
        <f>VLOOKUP(A95,'Canada Prices FW by Cat Pag'!$B:$F,4,FALSE)</f>
        <v>71.02000000000001</v>
      </c>
      <c r="E95" s="41">
        <f>VLOOKUP(A95,'Canada Prices FW by Cat Pag'!$B:$F,5,FALSE)</f>
        <v>180</v>
      </c>
      <c r="F95" s="29">
        <f t="shared" si="10"/>
        <v>0.60544444444444434</v>
      </c>
      <c r="H95" s="26" t="s">
        <v>106</v>
      </c>
      <c r="I95" s="27">
        <f>VLOOKUP(H95,'Canada Prices FW by Cat Pag'!$B:$F,2,FALSE)</f>
        <v>51</v>
      </c>
      <c r="J95" s="28">
        <f>VLOOKUP(H95,'Canada Prices FW by Cat Pag'!$B:$F,3,FALSE)</f>
        <v>199</v>
      </c>
      <c r="K95" s="28">
        <f>VLOOKUP(H95,'Canada Prices FW by Cat Pag'!$B:$F,4,FALSE)</f>
        <v>266.66000000000003</v>
      </c>
      <c r="L95" s="41">
        <f>VLOOKUP(H95,'Canada Prices FW by Cat Pag'!$B:$F,5,FALSE)</f>
        <v>660</v>
      </c>
      <c r="M95" s="29">
        <f t="shared" si="8"/>
        <v>0.59596969696969693</v>
      </c>
      <c r="O95" s="26" t="s">
        <v>84</v>
      </c>
      <c r="P95" s="27">
        <f>VLOOKUP(O95,'Canada Prices FW by Cat Pag'!$B:$F,2,FALSE)</f>
        <v>37</v>
      </c>
      <c r="Q95" s="28">
        <f>VLOOKUP(O95,'Canada Prices FW by Cat Pag'!$B:$F,3,FALSE)</f>
        <v>84</v>
      </c>
      <c r="R95" s="28">
        <f>VLOOKUP(O95,'Canada Prices FW by Cat Pag'!$B:$F,4,FALSE)</f>
        <v>112.56</v>
      </c>
      <c r="S95" s="41">
        <f>VLOOKUP(O95,'Canada Prices FW by Cat Pag'!$B:$F,5,FALSE)</f>
        <v>280</v>
      </c>
      <c r="T95" s="29">
        <f t="shared" si="15"/>
        <v>0.59799999999999998</v>
      </c>
      <c r="AA95" s="16"/>
      <c r="AM95" s="16"/>
    </row>
    <row r="96" spans="1:39" s="14" customFormat="1" ht="25" customHeight="1" x14ac:dyDescent="0.25">
      <c r="A96" s="22" t="s">
        <v>345</v>
      </c>
      <c r="B96" s="23">
        <f>VLOOKUP(A96,'Canada Prices FW by Cat Pag'!$B:$F,2,FALSE)</f>
        <v>161</v>
      </c>
      <c r="C96" s="24">
        <f>VLOOKUP(A96,'Canada Prices FW by Cat Pag'!$B:$F,3,FALSE)</f>
        <v>44</v>
      </c>
      <c r="D96" s="24">
        <f>VLOOKUP(A96,'Canada Prices FW by Cat Pag'!$B:$F,4,FALSE)</f>
        <v>58.96</v>
      </c>
      <c r="E96" s="40">
        <f>VLOOKUP(A96,'Canada Prices FW by Cat Pag'!$B:$F,5,FALSE)</f>
        <v>150</v>
      </c>
      <c r="F96" s="25">
        <f t="shared" si="10"/>
        <v>0.60693333333333332</v>
      </c>
      <c r="H96" s="22" t="s">
        <v>111</v>
      </c>
      <c r="I96" s="23">
        <f>VLOOKUP(H96,'Canada Prices FW by Cat Pag'!$B:$F,2,FALSE)</f>
        <v>54</v>
      </c>
      <c r="J96" s="24">
        <f>VLOOKUP(H96,'Canada Prices FW by Cat Pag'!$B:$F,3,FALSE)</f>
        <v>91</v>
      </c>
      <c r="K96" s="24">
        <f>VLOOKUP(H96,'Canada Prices FW by Cat Pag'!$B:$F,4,FALSE)</f>
        <v>121.94000000000001</v>
      </c>
      <c r="L96" s="40">
        <f>VLOOKUP(H96,'Canada Prices FW by Cat Pag'!$B:$F,5,FALSE)</f>
        <v>300</v>
      </c>
      <c r="M96" s="25">
        <f t="shared" si="8"/>
        <v>0.59353333333333336</v>
      </c>
      <c r="O96" s="22" t="s">
        <v>483</v>
      </c>
      <c r="P96" s="23">
        <f>VLOOKUP(O96,'Canada Prices FW by Cat Pag'!$B:$F,2,FALSE)</f>
        <v>234</v>
      </c>
      <c r="Q96" s="24">
        <f>VLOOKUP(O96,'Canada Prices FW by Cat Pag'!$B:$F,3,FALSE)</f>
        <v>22</v>
      </c>
      <c r="R96" s="24">
        <f>VLOOKUP(O96,'Canada Prices FW by Cat Pag'!$B:$F,4,FALSE)</f>
        <v>29.48</v>
      </c>
      <c r="S96" s="40">
        <f>VLOOKUP(O96,'Canada Prices FW by Cat Pag'!$B:$F,5,FALSE)</f>
        <v>70</v>
      </c>
      <c r="T96" s="25">
        <f t="shared" si="15"/>
        <v>0.57885714285714285</v>
      </c>
      <c r="AA96" s="16"/>
      <c r="AM96" s="16"/>
    </row>
    <row r="97" spans="1:39" s="14" customFormat="1" ht="25" customHeight="1" x14ac:dyDescent="0.25">
      <c r="A97" s="26" t="s">
        <v>412</v>
      </c>
      <c r="B97" s="27">
        <f>VLOOKUP(A97,'Canada Prices FW by Cat Pag'!$B:$F,2,FALSE)</f>
        <v>199</v>
      </c>
      <c r="C97" s="28">
        <f>VLOOKUP(A97,'Canada Prices FW by Cat Pag'!$B:$F,3,FALSE)</f>
        <v>37</v>
      </c>
      <c r="D97" s="28">
        <f>VLOOKUP(A97,'Canada Prices FW by Cat Pag'!$B:$F,4,FALSE)</f>
        <v>49.580000000000005</v>
      </c>
      <c r="E97" s="41">
        <f>VLOOKUP(A97,'Canada Prices FW by Cat Pag'!$B:$F,5,FALSE)</f>
        <v>120</v>
      </c>
      <c r="F97" s="29">
        <f t="shared" si="10"/>
        <v>0.58683333333333321</v>
      </c>
      <c r="H97" s="26" t="s">
        <v>112</v>
      </c>
      <c r="I97" s="27">
        <f>VLOOKUP(H97,'Canada Prices FW by Cat Pag'!$B:$F,2,FALSE)</f>
        <v>54</v>
      </c>
      <c r="J97" s="28">
        <f>VLOOKUP(H97,'Canada Prices FW by Cat Pag'!$B:$F,3,FALSE)</f>
        <v>91</v>
      </c>
      <c r="K97" s="28">
        <f>VLOOKUP(H97,'Canada Prices FW by Cat Pag'!$B:$F,4,FALSE)</f>
        <v>121.94000000000001</v>
      </c>
      <c r="L97" s="41">
        <f>VLOOKUP(H97,'Canada Prices FW by Cat Pag'!$B:$F,5,FALSE)</f>
        <v>300</v>
      </c>
      <c r="M97" s="29">
        <f t="shared" si="8"/>
        <v>0.59353333333333336</v>
      </c>
      <c r="O97" s="26" t="s">
        <v>370</v>
      </c>
      <c r="P97" s="27">
        <f>VLOOKUP(O97,'Canada Prices FW by Cat Pag'!$B:$F,2,FALSE)</f>
        <v>174</v>
      </c>
      <c r="Q97" s="28">
        <f>VLOOKUP(O97,'Canada Prices FW by Cat Pag'!$B:$F,3,FALSE)</f>
        <v>28</v>
      </c>
      <c r="R97" s="28">
        <f>VLOOKUP(O97,'Canada Prices FW by Cat Pag'!$B:$F,4,FALSE)</f>
        <v>37.520000000000003</v>
      </c>
      <c r="S97" s="41">
        <f>VLOOKUP(O97,'Canada Prices FW by Cat Pag'!$B:$F,5,FALSE)</f>
        <v>90</v>
      </c>
      <c r="T97" s="29">
        <f t="shared" si="15"/>
        <v>0.58311111111111102</v>
      </c>
      <c r="AA97" s="16"/>
      <c r="AM97" s="16"/>
    </row>
    <row r="98" spans="1:39" s="14" customFormat="1" ht="25" customHeight="1" x14ac:dyDescent="0.25">
      <c r="A98" s="22" t="s">
        <v>296</v>
      </c>
      <c r="B98" s="23">
        <f>VLOOKUP(A98,'Canada Prices FW by Cat Pag'!$B:$F,2,FALSE)</f>
        <v>139</v>
      </c>
      <c r="C98" s="24">
        <f>VLOOKUP(A98,'Canada Prices FW by Cat Pag'!$B:$F,3,FALSE)</f>
        <v>49</v>
      </c>
      <c r="D98" s="24">
        <f>VLOOKUP(A98,'Canada Prices FW by Cat Pag'!$B:$F,4,FALSE)</f>
        <v>65.660000000000011</v>
      </c>
      <c r="E98" s="40">
        <f>VLOOKUP(A98,'Canada Prices FW by Cat Pag'!$B:$F,5,FALSE)</f>
        <v>160</v>
      </c>
      <c r="F98" s="25">
        <f t="shared" si="10"/>
        <v>0.58962499999999995</v>
      </c>
      <c r="H98" s="22" t="s">
        <v>109</v>
      </c>
      <c r="I98" s="23">
        <f>VLOOKUP(H98,'Canada Prices FW by Cat Pag'!$B:$F,2,FALSE)</f>
        <v>52</v>
      </c>
      <c r="J98" s="24">
        <f>VLOOKUP(H98,'Canada Prices FW by Cat Pag'!$B:$F,3,FALSE)</f>
        <v>137</v>
      </c>
      <c r="K98" s="24">
        <f>VLOOKUP(H98,'Canada Prices FW by Cat Pag'!$B:$F,4,FALSE)</f>
        <v>183.58</v>
      </c>
      <c r="L98" s="40">
        <f>VLOOKUP(H98,'Canada Prices FW by Cat Pag'!$B:$F,5,FALSE)</f>
        <v>460</v>
      </c>
      <c r="M98" s="25">
        <f t="shared" si="8"/>
        <v>0.6009130434782608</v>
      </c>
      <c r="O98" s="22" t="s">
        <v>462</v>
      </c>
      <c r="P98" s="23">
        <f>VLOOKUP(O98,'Canada Prices FW by Cat Pag'!$B:$F,2,FALSE)</f>
        <v>227</v>
      </c>
      <c r="Q98" s="24">
        <f>VLOOKUP(O98,'Canada Prices FW by Cat Pag'!$B:$F,3,FALSE)</f>
        <v>74</v>
      </c>
      <c r="R98" s="24">
        <f>VLOOKUP(O98,'Canada Prices FW by Cat Pag'!$B:$F,4,FALSE)</f>
        <v>99.160000000000011</v>
      </c>
      <c r="S98" s="40">
        <f>VLOOKUP(O98,'Canada Prices FW by Cat Pag'!$B:$F,5,FALSE)</f>
        <v>250</v>
      </c>
      <c r="T98" s="25">
        <f t="shared" si="15"/>
        <v>0.6033599999999999</v>
      </c>
      <c r="AA98" s="16"/>
      <c r="AM98" s="16"/>
    </row>
    <row r="99" spans="1:39" s="14" customFormat="1" ht="25" customHeight="1" x14ac:dyDescent="0.25">
      <c r="A99" s="26" t="s">
        <v>303</v>
      </c>
      <c r="B99" s="27">
        <f>VLOOKUP(A99,'Canada Prices FW by Cat Pag'!$B:$F,2,FALSE)</f>
        <v>141</v>
      </c>
      <c r="C99" s="28">
        <f>VLOOKUP(A99,'Canada Prices FW by Cat Pag'!$B:$F,3,FALSE)</f>
        <v>49</v>
      </c>
      <c r="D99" s="28">
        <f>VLOOKUP(A99,'Canada Prices FW by Cat Pag'!$B:$F,4,FALSE)</f>
        <v>65.660000000000011</v>
      </c>
      <c r="E99" s="41">
        <f>VLOOKUP(A99,'Canada Prices FW by Cat Pag'!$B:$F,5,FALSE)</f>
        <v>160</v>
      </c>
      <c r="F99" s="29">
        <f t="shared" si="10"/>
        <v>0.58962499999999995</v>
      </c>
      <c r="H99" s="26" t="s">
        <v>131</v>
      </c>
      <c r="I99" s="27">
        <f>VLOOKUP(H99,'Canada Prices FW by Cat Pag'!$B:$F,2,FALSE)</f>
        <v>60</v>
      </c>
      <c r="J99" s="28">
        <f>VLOOKUP(H99,'Canada Prices FW by Cat Pag'!$B:$F,3,FALSE)</f>
        <v>91</v>
      </c>
      <c r="K99" s="28">
        <f>VLOOKUP(H99,'Canada Prices FW by Cat Pag'!$B:$F,4,FALSE)</f>
        <v>121.94000000000001</v>
      </c>
      <c r="L99" s="41">
        <f>VLOOKUP(H99,'Canada Prices FW by Cat Pag'!$B:$F,5,FALSE)</f>
        <v>300</v>
      </c>
      <c r="M99" s="29">
        <f t="shared" si="8"/>
        <v>0.59353333333333336</v>
      </c>
      <c r="O99" s="26" t="s">
        <v>357</v>
      </c>
      <c r="P99" s="27">
        <f>VLOOKUP(O99,'Canada Prices FW by Cat Pag'!$B:$F,2,FALSE)</f>
        <v>167</v>
      </c>
      <c r="Q99" s="28">
        <f>VLOOKUP(O99,'Canada Prices FW by Cat Pag'!$B:$F,3,FALSE)</f>
        <v>28</v>
      </c>
      <c r="R99" s="28">
        <f>VLOOKUP(O99,'Canada Prices FW by Cat Pag'!$B:$F,4,FALSE)</f>
        <v>37.520000000000003</v>
      </c>
      <c r="S99" s="41">
        <f>VLOOKUP(O99,'Canada Prices FW by Cat Pag'!$B:$F,5,FALSE)</f>
        <v>90</v>
      </c>
      <c r="T99" s="29">
        <f t="shared" si="15"/>
        <v>0.58311111111111102</v>
      </c>
      <c r="AA99" s="16"/>
      <c r="AM99" s="16"/>
    </row>
    <row r="100" spans="1:39" s="14" customFormat="1" ht="25" customHeight="1" x14ac:dyDescent="0.25">
      <c r="A100" s="22" t="s">
        <v>440</v>
      </c>
      <c r="B100" s="23">
        <f>VLOOKUP(A100,'Canada Prices FW by Cat Pag'!$B:$F,2,FALSE)</f>
        <v>214</v>
      </c>
      <c r="C100" s="24">
        <f>VLOOKUP(A100,'Canada Prices FW by Cat Pag'!$B:$F,3,FALSE)</f>
        <v>44</v>
      </c>
      <c r="D100" s="24">
        <f>VLOOKUP(A100,'Canada Prices FW by Cat Pag'!$B:$F,4,FALSE)</f>
        <v>58.96</v>
      </c>
      <c r="E100" s="40">
        <f>VLOOKUP(A100,'Canada Prices FW by Cat Pag'!$B:$F,5,FALSE)</f>
        <v>150</v>
      </c>
      <c r="F100" s="25">
        <f t="shared" si="10"/>
        <v>0.60693333333333332</v>
      </c>
      <c r="H100" s="22" t="s">
        <v>128</v>
      </c>
      <c r="I100" s="23">
        <f>VLOOKUP(H100,'Canada Prices FW by Cat Pag'!$B:$F,2,FALSE)</f>
        <v>60</v>
      </c>
      <c r="J100" s="24">
        <f>VLOOKUP(H100,'Canada Prices FW by Cat Pag'!$B:$F,3,FALSE)</f>
        <v>91</v>
      </c>
      <c r="K100" s="24">
        <f>VLOOKUP(H100,'Canada Prices FW by Cat Pag'!$B:$F,4,FALSE)</f>
        <v>121.94000000000001</v>
      </c>
      <c r="L100" s="40">
        <f>VLOOKUP(H100,'Canada Prices FW by Cat Pag'!$B:$F,5,FALSE)</f>
        <v>300</v>
      </c>
      <c r="M100" s="25">
        <f t="shared" si="8"/>
        <v>0.59353333333333336</v>
      </c>
      <c r="O100" s="22" t="s">
        <v>456</v>
      </c>
      <c r="P100" s="23">
        <f>VLOOKUP(O100,'Canada Prices FW by Cat Pag'!$B:$F,2,FALSE)</f>
        <v>224</v>
      </c>
      <c r="Q100" s="24">
        <f>VLOOKUP(O100,'Canada Prices FW by Cat Pag'!$B:$F,3,FALSE)</f>
        <v>59</v>
      </c>
      <c r="R100" s="24">
        <f>VLOOKUP(O100,'Canada Prices FW by Cat Pag'!$B:$F,4,FALSE)</f>
        <v>79.06</v>
      </c>
      <c r="S100" s="40">
        <f>VLOOKUP(O100,'Canada Prices FW by Cat Pag'!$B:$F,5,FALSE)</f>
        <v>200</v>
      </c>
      <c r="T100" s="25">
        <f t="shared" si="15"/>
        <v>0.60470000000000002</v>
      </c>
      <c r="AA100" s="16"/>
      <c r="AM100" s="16"/>
    </row>
    <row r="101" spans="1:39" s="14" customFormat="1" ht="25" customHeight="1" x14ac:dyDescent="0.25">
      <c r="A101" s="26" t="s">
        <v>355</v>
      </c>
      <c r="B101" s="27">
        <f>VLOOKUP(A101,'Canada Prices FW by Cat Pag'!$B:$F,2,FALSE)</f>
        <v>165</v>
      </c>
      <c r="C101" s="28">
        <f>VLOOKUP(A101,'Canada Prices FW by Cat Pag'!$B:$F,3,FALSE)</f>
        <v>24</v>
      </c>
      <c r="D101" s="28">
        <f>VLOOKUP(A101,'Canada Prices FW by Cat Pag'!$B:$F,4,FALSE)</f>
        <v>32.160000000000004</v>
      </c>
      <c r="E101" s="41">
        <f>VLOOKUP(A101,'Canada Prices FW by Cat Pag'!$B:$F,5,FALSE)</f>
        <v>80</v>
      </c>
      <c r="F101" s="29">
        <f t="shared" si="10"/>
        <v>0.59799999999999998</v>
      </c>
      <c r="H101" s="22" t="s">
        <v>124</v>
      </c>
      <c r="I101" s="27">
        <f>VLOOKUP(H101,'Canada Prices FW by Cat Pag'!$B:$F,2,FALSE)</f>
        <v>58</v>
      </c>
      <c r="J101" s="28">
        <f>VLOOKUP(H101,'Canada Prices FW by Cat Pag'!$B:$F,3,FALSE)</f>
        <v>91</v>
      </c>
      <c r="K101" s="28">
        <f>VLOOKUP(H101,'Canada Prices FW by Cat Pag'!$B:$F,4,FALSE)</f>
        <v>121.94000000000001</v>
      </c>
      <c r="L101" s="41">
        <f>VLOOKUP(H101,'Canada Prices FW by Cat Pag'!$B:$F,5,FALSE)</f>
        <v>300</v>
      </c>
      <c r="M101" s="29">
        <f t="shared" si="8"/>
        <v>0.59353333333333336</v>
      </c>
      <c r="O101" s="26" t="s">
        <v>392</v>
      </c>
      <c r="P101" s="27">
        <f>VLOOKUP(O101,'Canada Prices FW by Cat Pag'!$B:$F,2,FALSE)</f>
        <v>186</v>
      </c>
      <c r="Q101" s="28">
        <f>VLOOKUP(O101,'Canada Prices FW by Cat Pag'!$B:$F,3,FALSE)</f>
        <v>47</v>
      </c>
      <c r="R101" s="28">
        <f>VLOOKUP(O101,'Canada Prices FW by Cat Pag'!$B:$F,4,FALSE)</f>
        <v>62.980000000000004</v>
      </c>
      <c r="S101" s="41">
        <f>VLOOKUP(O101,'Canada Prices FW by Cat Pag'!$B:$F,5,FALSE)</f>
        <v>160</v>
      </c>
      <c r="T101" s="29">
        <f t="shared" si="15"/>
        <v>0.606375</v>
      </c>
      <c r="AA101" s="16"/>
      <c r="AM101" s="16"/>
    </row>
    <row r="102" spans="1:39" s="14" customFormat="1" ht="25" customHeight="1" x14ac:dyDescent="0.25">
      <c r="A102" s="30"/>
      <c r="B102" s="31"/>
      <c r="C102" s="32"/>
      <c r="D102" s="32"/>
      <c r="E102" s="42"/>
      <c r="F102" s="33"/>
      <c r="H102" s="30"/>
      <c r="I102" s="31"/>
      <c r="J102" s="32"/>
      <c r="K102" s="32"/>
      <c r="L102" s="42"/>
      <c r="M102" s="33"/>
      <c r="S102" s="38"/>
      <c r="AA102" s="16"/>
      <c r="AM102" s="16"/>
    </row>
    <row r="103" spans="1:39" s="14" customFormat="1" ht="51" customHeight="1" x14ac:dyDescent="0.25">
      <c r="A103" s="47" t="s">
        <v>1</v>
      </c>
      <c r="B103" s="48" t="s">
        <v>882</v>
      </c>
      <c r="C103" s="49" t="s">
        <v>911</v>
      </c>
      <c r="D103" s="50" t="s">
        <v>912</v>
      </c>
      <c r="E103" s="50" t="s">
        <v>884</v>
      </c>
      <c r="F103" s="51" t="s">
        <v>885</v>
      </c>
      <c r="H103" s="47" t="s">
        <v>1</v>
      </c>
      <c r="I103" s="48" t="s">
        <v>882</v>
      </c>
      <c r="J103" s="49" t="s">
        <v>911</v>
      </c>
      <c r="K103" s="50" t="s">
        <v>912</v>
      </c>
      <c r="L103" s="50" t="s">
        <v>884</v>
      </c>
      <c r="M103" s="51" t="s">
        <v>885</v>
      </c>
      <c r="O103" s="47" t="s">
        <v>1</v>
      </c>
      <c r="P103" s="48" t="s">
        <v>882</v>
      </c>
      <c r="Q103" s="49" t="s">
        <v>911</v>
      </c>
      <c r="R103" s="50" t="s">
        <v>912</v>
      </c>
      <c r="S103" s="50" t="s">
        <v>884</v>
      </c>
      <c r="T103" s="51" t="s">
        <v>885</v>
      </c>
      <c r="AA103" s="16"/>
      <c r="AM103" s="16"/>
    </row>
    <row r="104" spans="1:39" s="14" customFormat="1" ht="25" customHeight="1" x14ac:dyDescent="0.25">
      <c r="A104" s="58" t="s">
        <v>897</v>
      </c>
      <c r="B104" s="59"/>
      <c r="C104" s="59"/>
      <c r="D104" s="59"/>
      <c r="E104" s="59"/>
      <c r="F104" s="60"/>
      <c r="H104" s="58" t="s">
        <v>899</v>
      </c>
      <c r="I104" s="59"/>
      <c r="J104" s="59"/>
      <c r="K104" s="59"/>
      <c r="L104" s="59"/>
      <c r="M104" s="60"/>
      <c r="O104" s="58" t="s">
        <v>899</v>
      </c>
      <c r="P104" s="59"/>
      <c r="Q104" s="59"/>
      <c r="R104" s="59"/>
      <c r="S104" s="59"/>
      <c r="T104" s="60"/>
      <c r="AA104" s="16"/>
      <c r="AM104" s="16"/>
    </row>
    <row r="105" spans="1:39" s="14" customFormat="1" ht="25" customHeight="1" x14ac:dyDescent="0.25">
      <c r="A105" s="22" t="s">
        <v>481</v>
      </c>
      <c r="B105" s="23">
        <f>VLOOKUP(A105,'Canada Prices FW by Cat Pag'!$B:$F,2,FALSE)</f>
        <v>233</v>
      </c>
      <c r="C105" s="24">
        <f>VLOOKUP(A105,'Canada Prices FW by Cat Pag'!$B:$F,3,FALSE)</f>
        <v>53</v>
      </c>
      <c r="D105" s="24">
        <f>VLOOKUP(A105,'Canada Prices FW by Cat Pag'!$B:$F,4,FALSE)</f>
        <v>71.02000000000001</v>
      </c>
      <c r="E105" s="40">
        <f>VLOOKUP(A105,'Canada Prices FW by Cat Pag'!$B:$F,5,FALSE)</f>
        <v>180</v>
      </c>
      <c r="F105" s="25">
        <f t="shared" ref="F105:F168" si="16">(E105-D105)/E105</f>
        <v>0.60544444444444434</v>
      </c>
      <c r="H105" s="22" t="s">
        <v>40</v>
      </c>
      <c r="I105" s="23">
        <f>VLOOKUP(H105,'Canada Prices FW by Cat Pag'!$B:$F,2,FALSE)</f>
        <v>20</v>
      </c>
      <c r="J105" s="24">
        <f>VLOOKUP(H105,'Canada Prices FW by Cat Pag'!$B:$F,3,FALSE)</f>
        <v>99</v>
      </c>
      <c r="K105" s="24">
        <f>VLOOKUP(H105,'Canada Prices FW by Cat Pag'!$B:$F,4,FALSE)</f>
        <v>132.66</v>
      </c>
      <c r="L105" s="40">
        <f>VLOOKUP(H105,'Canada Prices FW by Cat Pag'!$B:$F,5,FALSE)</f>
        <v>330</v>
      </c>
      <c r="M105" s="25">
        <f t="shared" ref="M105:M106" si="17">(L105-K105)/L105</f>
        <v>0.59799999999999998</v>
      </c>
      <c r="O105" s="22" t="s">
        <v>187</v>
      </c>
      <c r="P105" s="23">
        <f>VLOOKUP(O105,'Canada Prices FW by Cat Pag'!$B:$F,2,FALSE)</f>
        <v>89</v>
      </c>
      <c r="Q105" s="24">
        <f>VLOOKUP(O105,'Canada Prices FW by Cat Pag'!$B:$F,3,FALSE)</f>
        <v>47</v>
      </c>
      <c r="R105" s="24">
        <f>VLOOKUP(O105,'Canada Prices FW by Cat Pag'!$B:$F,4,FALSE)</f>
        <v>62.980000000000004</v>
      </c>
      <c r="S105" s="40">
        <f>VLOOKUP(O105,'Canada Prices FW by Cat Pag'!$B:$F,5,FALSE)</f>
        <v>160</v>
      </c>
      <c r="T105" s="25">
        <f t="shared" ref="T105:T109" si="18">(S105-R105)/S105</f>
        <v>0.606375</v>
      </c>
      <c r="AA105" s="16"/>
      <c r="AM105" s="16"/>
    </row>
    <row r="106" spans="1:39" s="14" customFormat="1" ht="25" customHeight="1" x14ac:dyDescent="0.25">
      <c r="A106" s="26" t="s">
        <v>451</v>
      </c>
      <c r="B106" s="23">
        <f>VLOOKUP(A106,'Canada Prices FW by Cat Pag'!$B:$F,2,FALSE)</f>
        <v>222</v>
      </c>
      <c r="C106" s="28">
        <f>VLOOKUP(A106,'Canada Prices FW by Cat Pag'!$B:$F,3,FALSE)</f>
        <v>41</v>
      </c>
      <c r="D106" s="28">
        <f>VLOOKUP(A106,'Canada Prices FW by Cat Pag'!$B:$F,4,FALSE)</f>
        <v>54.940000000000005</v>
      </c>
      <c r="E106" s="41">
        <f>VLOOKUP(A106,'Canada Prices FW by Cat Pag'!$B:$F,5,FALSE)</f>
        <v>140</v>
      </c>
      <c r="F106" s="29">
        <f t="shared" si="16"/>
        <v>0.60757142857142854</v>
      </c>
      <c r="H106" s="26" t="s">
        <v>41</v>
      </c>
      <c r="I106" s="27">
        <f>VLOOKUP(H106,'Canada Prices FW by Cat Pag'!$B:$F,2,FALSE)</f>
        <v>21</v>
      </c>
      <c r="J106" s="28">
        <f>VLOOKUP(H106,'Canada Prices FW by Cat Pag'!$B:$F,3,FALSE)</f>
        <v>99</v>
      </c>
      <c r="K106" s="28">
        <f>VLOOKUP(H106,'Canada Prices FW by Cat Pag'!$B:$F,4,FALSE)</f>
        <v>132.66</v>
      </c>
      <c r="L106" s="41">
        <f>VLOOKUP(H106,'Canada Prices FW by Cat Pag'!$B:$F,5,FALSE)</f>
        <v>330</v>
      </c>
      <c r="M106" s="29">
        <f t="shared" si="17"/>
        <v>0.59799999999999998</v>
      </c>
      <c r="O106" s="26" t="s">
        <v>62</v>
      </c>
      <c r="P106" s="27">
        <f>VLOOKUP(O106,'Canada Prices FW by Cat Pag'!$B:$F,2,FALSE)</f>
        <v>28</v>
      </c>
      <c r="Q106" s="28">
        <f>VLOOKUP(O106,'Canada Prices FW by Cat Pag'!$B:$F,3,FALSE)</f>
        <v>62</v>
      </c>
      <c r="R106" s="28">
        <f>VLOOKUP(O106,'Canada Prices FW by Cat Pag'!$B:$F,4,FALSE)</f>
        <v>83.08</v>
      </c>
      <c r="S106" s="41">
        <f>VLOOKUP(O106,'Canada Prices FW by Cat Pag'!$B:$F,5,FALSE)</f>
        <v>210</v>
      </c>
      <c r="T106" s="29">
        <f t="shared" si="18"/>
        <v>0.60438095238095235</v>
      </c>
      <c r="AA106" s="16"/>
      <c r="AM106" s="16"/>
    </row>
    <row r="107" spans="1:39" s="14" customFormat="1" ht="25" customHeight="1" x14ac:dyDescent="0.25">
      <c r="A107" s="22" t="s">
        <v>69</v>
      </c>
      <c r="B107" s="23">
        <f>VLOOKUP(A107,'Canada Prices FW by Cat Pag'!$B:$F,2,FALSE)</f>
        <v>32</v>
      </c>
      <c r="C107" s="24">
        <f>VLOOKUP(A107,'Canada Prices FW by Cat Pag'!$B:$F,3,FALSE)</f>
        <v>59</v>
      </c>
      <c r="D107" s="24">
        <f>VLOOKUP(A107,'Canada Prices FW by Cat Pag'!$B:$F,4,FALSE)</f>
        <v>79.06</v>
      </c>
      <c r="E107" s="40">
        <f>VLOOKUP(A107,'Canada Prices FW by Cat Pag'!$B:$F,5,FALSE)</f>
        <v>200</v>
      </c>
      <c r="F107" s="25">
        <f t="shared" si="16"/>
        <v>0.60470000000000002</v>
      </c>
      <c r="H107" s="22" t="s">
        <v>239</v>
      </c>
      <c r="I107" s="23">
        <f>VLOOKUP(H107,'Canada Prices FW by Cat Pag'!$B:$F,2,FALSE)</f>
        <v>111</v>
      </c>
      <c r="J107" s="24">
        <f>VLOOKUP(H107,'Canada Prices FW by Cat Pag'!$B:$F,3,FALSE)</f>
        <v>56</v>
      </c>
      <c r="K107" s="24">
        <f>VLOOKUP(H107,'Canada Prices FW by Cat Pag'!$B:$F,4,FALSE)</f>
        <v>75.040000000000006</v>
      </c>
      <c r="L107" s="40">
        <f>VLOOKUP(H107,'Canada Prices FW by Cat Pag'!$B:$F,5,FALSE)</f>
        <v>190</v>
      </c>
      <c r="M107" s="25">
        <f t="shared" ref="M107:M170" si="19">(L107-K107)/L107</f>
        <v>0.60505263157894729</v>
      </c>
      <c r="O107" s="22" t="s">
        <v>63</v>
      </c>
      <c r="P107" s="23">
        <f>VLOOKUP(O107,'Canada Prices FW by Cat Pag'!$B:$F,2,FALSE)</f>
        <v>29</v>
      </c>
      <c r="Q107" s="24">
        <f>VLOOKUP(O107,'Canada Prices FW by Cat Pag'!$B:$F,3,FALSE)</f>
        <v>72</v>
      </c>
      <c r="R107" s="24">
        <f>VLOOKUP(O107,'Canada Prices FW by Cat Pag'!$B:$F,4,FALSE)</f>
        <v>96.48</v>
      </c>
      <c r="S107" s="40">
        <f>VLOOKUP(O107,'Canada Prices FW by Cat Pag'!$B:$F,5,FALSE)</f>
        <v>240</v>
      </c>
      <c r="T107" s="25">
        <f t="shared" si="18"/>
        <v>0.59799999999999998</v>
      </c>
    </row>
    <row r="108" spans="1:39" s="14" customFormat="1" ht="25" customHeight="1" x14ac:dyDescent="0.25">
      <c r="A108" s="26" t="s">
        <v>447</v>
      </c>
      <c r="B108" s="23">
        <f>VLOOKUP(A108,'Canada Prices FW by Cat Pag'!$B:$F,2,FALSE)</f>
        <v>220</v>
      </c>
      <c r="C108" s="28">
        <f>VLOOKUP(A108,'Canada Prices FW by Cat Pag'!$B:$F,3,FALSE)</f>
        <v>66</v>
      </c>
      <c r="D108" s="28">
        <f>VLOOKUP(A108,'Canada Prices FW by Cat Pag'!$B:$F,4,FALSE)</f>
        <v>88.440000000000012</v>
      </c>
      <c r="E108" s="41">
        <f>VLOOKUP(A108,'Canada Prices FW by Cat Pag'!$B:$F,5,FALSE)</f>
        <v>220</v>
      </c>
      <c r="F108" s="29">
        <f t="shared" si="16"/>
        <v>0.59799999999999998</v>
      </c>
      <c r="H108" s="26" t="s">
        <v>81</v>
      </c>
      <c r="I108" s="27">
        <f>VLOOKUP(H108,'Canada Prices FW by Cat Pag'!$B:$F,2,FALSE)</f>
        <v>36</v>
      </c>
      <c r="J108" s="28">
        <f>VLOOKUP(H108,'Canada Prices FW by Cat Pag'!$B:$F,3,FALSE)</f>
        <v>74</v>
      </c>
      <c r="K108" s="28">
        <f>VLOOKUP(H108,'Canada Prices FW by Cat Pag'!$B:$F,4,FALSE)</f>
        <v>99.160000000000011</v>
      </c>
      <c r="L108" s="41">
        <f>VLOOKUP(H108,'Canada Prices FW by Cat Pag'!$B:$F,5,FALSE)</f>
        <v>250</v>
      </c>
      <c r="M108" s="29">
        <f t="shared" si="19"/>
        <v>0.6033599999999999</v>
      </c>
      <c r="O108" s="26" t="s">
        <v>338</v>
      </c>
      <c r="P108" s="27">
        <f>VLOOKUP(O108,'Canada Prices FW by Cat Pag'!$B:$F,2,FALSE)</f>
        <v>158</v>
      </c>
      <c r="Q108" s="28">
        <f>VLOOKUP(O108,'Canada Prices FW by Cat Pag'!$B:$F,3,FALSE)</f>
        <v>31</v>
      </c>
      <c r="R108" s="28">
        <f>VLOOKUP(O108,'Canada Prices FW by Cat Pag'!$B:$F,4,FALSE)</f>
        <v>41.54</v>
      </c>
      <c r="S108" s="41">
        <f>VLOOKUP(O108,'Canada Prices FW by Cat Pag'!$B:$F,5,FALSE)</f>
        <v>100</v>
      </c>
      <c r="T108" s="29">
        <f t="shared" si="18"/>
        <v>0.58460000000000001</v>
      </c>
      <c r="AA108" s="16"/>
      <c r="AM108" s="16"/>
    </row>
    <row r="109" spans="1:39" s="14" customFormat="1" ht="25" customHeight="1" x14ac:dyDescent="0.25">
      <c r="A109" s="22" t="s">
        <v>378</v>
      </c>
      <c r="B109" s="23">
        <f>VLOOKUP(A109,'Canada Prices FW by Cat Pag'!$B:$F,2,FALSE)</f>
        <v>179</v>
      </c>
      <c r="C109" s="24">
        <f>VLOOKUP(A109,'Canada Prices FW by Cat Pag'!$B:$F,3,FALSE)</f>
        <v>44</v>
      </c>
      <c r="D109" s="24">
        <f>VLOOKUP(A109,'Canada Prices FW by Cat Pag'!$B:$F,4,FALSE)</f>
        <v>58.96</v>
      </c>
      <c r="E109" s="40">
        <f>VLOOKUP(A109,'Canada Prices FW by Cat Pag'!$B:$F,5,FALSE)</f>
        <v>150</v>
      </c>
      <c r="F109" s="25">
        <f t="shared" si="16"/>
        <v>0.60693333333333332</v>
      </c>
      <c r="H109" s="22" t="s">
        <v>167</v>
      </c>
      <c r="I109" s="23">
        <f>VLOOKUP(H109,'Canada Prices FW by Cat Pag'!$B:$F,2,FALSE)</f>
        <v>79</v>
      </c>
      <c r="J109" s="24">
        <f>VLOOKUP(H109,'Canada Prices FW by Cat Pag'!$B:$F,3,FALSE)</f>
        <v>62</v>
      </c>
      <c r="K109" s="24">
        <f>VLOOKUP(H109,'Canada Prices FW by Cat Pag'!$B:$F,4,FALSE)</f>
        <v>83.08</v>
      </c>
      <c r="L109" s="40">
        <f>VLOOKUP(H109,'Canada Prices FW by Cat Pag'!$B:$F,5,FALSE)</f>
        <v>210</v>
      </c>
      <c r="M109" s="25">
        <f t="shared" si="19"/>
        <v>0.60438095238095235</v>
      </c>
      <c r="O109" s="22" t="s">
        <v>20</v>
      </c>
      <c r="P109" s="23">
        <f>VLOOKUP(O109,'Canada Prices FW by Cat Pag'!$B:$F,2,FALSE)</f>
        <v>13</v>
      </c>
      <c r="Q109" s="24">
        <f>VLOOKUP(O109,'Canada Prices FW by Cat Pag'!$B:$F,3,FALSE)</f>
        <v>72</v>
      </c>
      <c r="R109" s="24">
        <f>VLOOKUP(O109,'Canada Prices FW by Cat Pag'!$B:$F,4,FALSE)</f>
        <v>96.48</v>
      </c>
      <c r="S109" s="40">
        <f>VLOOKUP(O109,'Canada Prices FW by Cat Pag'!$B:$F,5,FALSE)</f>
        <v>240</v>
      </c>
      <c r="T109" s="25">
        <f t="shared" si="18"/>
        <v>0.59799999999999998</v>
      </c>
      <c r="AA109" s="16"/>
      <c r="AM109" s="16"/>
    </row>
    <row r="110" spans="1:39" s="14" customFormat="1" ht="25" customHeight="1" x14ac:dyDescent="0.25">
      <c r="A110" s="26" t="s">
        <v>169</v>
      </c>
      <c r="B110" s="27">
        <f>VLOOKUP(A110,'Canada Prices FW by Cat Pag'!$B:$F,2,FALSE)</f>
        <v>79</v>
      </c>
      <c r="C110" s="28">
        <f>VLOOKUP(A110,'Canada Prices FW by Cat Pag'!$B:$F,3,FALSE)</f>
        <v>62</v>
      </c>
      <c r="D110" s="28">
        <f>VLOOKUP(A110,'Canada Prices FW by Cat Pag'!$B:$F,4,FALSE)</f>
        <v>83.08</v>
      </c>
      <c r="E110" s="41">
        <f>VLOOKUP(A110,'Canada Prices FW by Cat Pag'!$B:$F,5,FALSE)</f>
        <v>210</v>
      </c>
      <c r="F110" s="29">
        <f t="shared" si="16"/>
        <v>0.60438095238095235</v>
      </c>
      <c r="H110" s="58" t="s">
        <v>902</v>
      </c>
      <c r="I110" s="59"/>
      <c r="J110" s="59"/>
      <c r="K110" s="59"/>
      <c r="L110" s="59"/>
      <c r="M110" s="60"/>
      <c r="N110" s="34"/>
      <c r="O110" s="26" t="s">
        <v>384</v>
      </c>
      <c r="P110" s="27">
        <f>VLOOKUP(O110,'Canada Prices FW by Cat Pag'!$B:$F,2,FALSE)</f>
        <v>182</v>
      </c>
      <c r="Q110" s="28">
        <f>VLOOKUP(O110,'Canada Prices FW by Cat Pag'!$B:$F,3,FALSE)</f>
        <v>31</v>
      </c>
      <c r="R110" s="28">
        <f>VLOOKUP(O110,'Canada Prices FW by Cat Pag'!$B:$F,4,FALSE)</f>
        <v>41.54</v>
      </c>
      <c r="S110" s="41">
        <f>VLOOKUP(O110,'Canada Prices FW by Cat Pag'!$B:$F,5,FALSE)</f>
        <v>100</v>
      </c>
      <c r="T110" s="29">
        <f t="shared" ref="T110:T117" si="20">(S110-R110)/S110</f>
        <v>0.58460000000000001</v>
      </c>
      <c r="AA110" s="16"/>
      <c r="AM110" s="16"/>
    </row>
    <row r="111" spans="1:39" s="14" customFormat="1" ht="25" customHeight="1" x14ac:dyDescent="0.25">
      <c r="A111" s="58" t="s">
        <v>901</v>
      </c>
      <c r="B111" s="59"/>
      <c r="C111" s="59"/>
      <c r="D111" s="59"/>
      <c r="E111" s="59"/>
      <c r="F111" s="60"/>
      <c r="H111" s="22" t="s">
        <v>184</v>
      </c>
      <c r="I111" s="23">
        <f>VLOOKUP(H111,'Canada Prices FW by Cat Pag'!$B:$F,2,FALSE)</f>
        <v>86</v>
      </c>
      <c r="J111" s="24">
        <f>VLOOKUP(H111,'Canada Prices FW by Cat Pag'!$B:$F,3,FALSE)</f>
        <v>149</v>
      </c>
      <c r="K111" s="24">
        <f>VLOOKUP(H111,'Canada Prices FW by Cat Pag'!$B:$F,4,FALSE)</f>
        <v>199.66000000000003</v>
      </c>
      <c r="L111" s="40">
        <f>VLOOKUP(H111,'Canada Prices FW by Cat Pag'!$B:$F,5,FALSE)</f>
        <v>499</v>
      </c>
      <c r="M111" s="25">
        <f t="shared" si="19"/>
        <v>0.59987975951903805</v>
      </c>
      <c r="O111" s="22" t="s">
        <v>16</v>
      </c>
      <c r="P111" s="23">
        <f>VLOOKUP(O111,'Canada Prices FW by Cat Pag'!$B:$F,2,FALSE)</f>
        <v>11</v>
      </c>
      <c r="Q111" s="24">
        <f>VLOOKUP(O111,'Canada Prices FW by Cat Pag'!$B:$F,3,FALSE)</f>
        <v>78</v>
      </c>
      <c r="R111" s="24">
        <f>VLOOKUP(O111,'Canada Prices FW by Cat Pag'!$B:$F,4,FALSE)</f>
        <v>104.52000000000001</v>
      </c>
      <c r="S111" s="40">
        <f>VLOOKUP(O111,'Canada Prices FW by Cat Pag'!$B:$F,5,FALSE)</f>
        <v>260</v>
      </c>
      <c r="T111" s="25">
        <f t="shared" si="20"/>
        <v>0.59799999999999998</v>
      </c>
      <c r="AA111" s="16"/>
      <c r="AM111" s="16"/>
    </row>
    <row r="112" spans="1:39" s="14" customFormat="1" ht="25" customHeight="1" x14ac:dyDescent="0.25">
      <c r="A112" s="26" t="s">
        <v>76</v>
      </c>
      <c r="B112" s="27">
        <f>VLOOKUP(A112,'Canada Prices FW by Cat Pag'!$B:$F,2,FALSE)</f>
        <v>35</v>
      </c>
      <c r="C112" s="28">
        <f>VLOOKUP(A112,'Canada Prices FW by Cat Pag'!$B:$F,3,FALSE)</f>
        <v>66</v>
      </c>
      <c r="D112" s="28">
        <f>VLOOKUP(A112,'Canada Prices FW by Cat Pag'!$B:$F,4,FALSE)</f>
        <v>88.440000000000012</v>
      </c>
      <c r="E112" s="41">
        <f>VLOOKUP(A112,'Canada Prices FW by Cat Pag'!$B:$F,5,FALSE)</f>
        <v>220</v>
      </c>
      <c r="F112" s="29">
        <f t="shared" si="16"/>
        <v>0.59799999999999998</v>
      </c>
      <c r="H112" s="26" t="s">
        <v>360</v>
      </c>
      <c r="I112" s="27">
        <f>VLOOKUP(H112,'Canada Prices FW by Cat Pag'!$B:$F,2,FALSE)</f>
        <v>168</v>
      </c>
      <c r="J112" s="28">
        <f>VLOOKUP(H112,'Canada Prices FW by Cat Pag'!$B:$F,3,FALSE)</f>
        <v>24</v>
      </c>
      <c r="K112" s="28">
        <f>VLOOKUP(H112,'Canada Prices FW by Cat Pag'!$B:$F,4,FALSE)</f>
        <v>32.160000000000004</v>
      </c>
      <c r="L112" s="41">
        <f>VLOOKUP(H112,'Canada Prices FW by Cat Pag'!$B:$F,5,FALSE)</f>
        <v>80</v>
      </c>
      <c r="M112" s="29">
        <f t="shared" si="19"/>
        <v>0.59799999999999998</v>
      </c>
      <c r="O112" s="26" t="s">
        <v>28</v>
      </c>
      <c r="P112" s="27">
        <f>VLOOKUP(O112,'Canada Prices FW by Cat Pag'!$B:$F,2,FALSE)</f>
        <v>16</v>
      </c>
      <c r="Q112" s="28">
        <f>VLOOKUP(O112,'Canada Prices FW by Cat Pag'!$B:$F,3,FALSE)</f>
        <v>78</v>
      </c>
      <c r="R112" s="28">
        <f>VLOOKUP(O112,'Canada Prices FW by Cat Pag'!$B:$F,4,FALSE)</f>
        <v>104.52000000000001</v>
      </c>
      <c r="S112" s="41">
        <f>VLOOKUP(O112,'Canada Prices FW by Cat Pag'!$B:$F,5,FALSE)</f>
        <v>260</v>
      </c>
      <c r="T112" s="29">
        <f t="shared" si="20"/>
        <v>0.59799999999999998</v>
      </c>
      <c r="AA112" s="16"/>
      <c r="AM112" s="16"/>
    </row>
    <row r="113" spans="1:39" s="14" customFormat="1" ht="25" customHeight="1" x14ac:dyDescent="0.25">
      <c r="A113" s="22" t="s">
        <v>163</v>
      </c>
      <c r="B113" s="23">
        <f>VLOOKUP(A113,'Canada Prices FW by Cat Pag'!$B:$F,2,FALSE)</f>
        <v>77</v>
      </c>
      <c r="C113" s="24">
        <f>VLOOKUP(A113,'Canada Prices FW by Cat Pag'!$B:$F,3,FALSE)</f>
        <v>62</v>
      </c>
      <c r="D113" s="24">
        <f>VLOOKUP(A113,'Canada Prices FW by Cat Pag'!$B:$F,4,FALSE)</f>
        <v>83.08</v>
      </c>
      <c r="E113" s="40">
        <f>VLOOKUP(A113,'Canada Prices FW by Cat Pag'!$B:$F,5,FALSE)</f>
        <v>210</v>
      </c>
      <c r="F113" s="25">
        <f t="shared" si="16"/>
        <v>0.60438095238095235</v>
      </c>
      <c r="H113" s="22" t="s">
        <v>436</v>
      </c>
      <c r="I113" s="23">
        <f>VLOOKUP(H113,'Canada Prices FW by Cat Pag'!$B:$F,2,FALSE)</f>
        <v>212</v>
      </c>
      <c r="J113" s="24">
        <f>VLOOKUP(H113,'Canada Prices FW by Cat Pag'!$B:$F,3,FALSE)</f>
        <v>44</v>
      </c>
      <c r="K113" s="24">
        <f>VLOOKUP(H113,'Canada Prices FW by Cat Pag'!$B:$F,4,FALSE)</f>
        <v>58.96</v>
      </c>
      <c r="L113" s="40">
        <f>VLOOKUP(H113,'Canada Prices FW by Cat Pag'!$B:$F,5,FALSE)</f>
        <v>150</v>
      </c>
      <c r="M113" s="25">
        <f t="shared" si="19"/>
        <v>0.60693333333333332</v>
      </c>
      <c r="O113" s="22" t="s">
        <v>7</v>
      </c>
      <c r="P113" s="23">
        <f>VLOOKUP(O113,'Canada Prices FW by Cat Pag'!$B:$F,2,FALSE)</f>
        <v>7</v>
      </c>
      <c r="Q113" s="24">
        <f>VLOOKUP(O113,'Canada Prices FW by Cat Pag'!$B:$F,3,FALSE)</f>
        <v>56</v>
      </c>
      <c r="R113" s="24">
        <f>VLOOKUP(O113,'Canada Prices FW by Cat Pag'!$B:$F,4,FALSE)</f>
        <v>75.040000000000006</v>
      </c>
      <c r="S113" s="40">
        <f>VLOOKUP(O113,'Canada Prices FW by Cat Pag'!$B:$F,5,FALSE)</f>
        <v>190</v>
      </c>
      <c r="T113" s="25">
        <f t="shared" si="20"/>
        <v>0.60505263157894729</v>
      </c>
      <c r="AA113" s="16"/>
      <c r="AM113" s="16"/>
    </row>
    <row r="114" spans="1:39" s="14" customFormat="1" ht="25" customHeight="1" x14ac:dyDescent="0.25">
      <c r="A114" s="26" t="s">
        <v>35</v>
      </c>
      <c r="B114" s="27">
        <f>VLOOKUP(A114,'Canada Prices FW by Cat Pag'!$B:$F,2,FALSE)</f>
        <v>19</v>
      </c>
      <c r="C114" s="28">
        <f>VLOOKUP(A114,'Canada Prices FW by Cat Pag'!$B:$F,3,FALSE)</f>
        <v>94</v>
      </c>
      <c r="D114" s="28">
        <f>VLOOKUP(A114,'Canada Prices FW by Cat Pag'!$B:$F,4,FALSE)</f>
        <v>125.96000000000001</v>
      </c>
      <c r="E114" s="41">
        <f>VLOOKUP(A114,'Canada Prices FW by Cat Pag'!$B:$F,5,FALSE)</f>
        <v>310</v>
      </c>
      <c r="F114" s="29">
        <f t="shared" si="16"/>
        <v>0.59367741935483864</v>
      </c>
      <c r="H114" s="26" t="s">
        <v>437</v>
      </c>
      <c r="I114" s="27">
        <f>VLOOKUP(H114,'Canada Prices FW by Cat Pag'!$B:$F,2,FALSE)</f>
        <v>212</v>
      </c>
      <c r="J114" s="28">
        <f>VLOOKUP(H114,'Canada Prices FW by Cat Pag'!$B:$F,3,FALSE)</f>
        <v>44</v>
      </c>
      <c r="K114" s="28">
        <f>VLOOKUP(H114,'Canada Prices FW by Cat Pag'!$B:$F,4,FALSE)</f>
        <v>58.96</v>
      </c>
      <c r="L114" s="41">
        <f>VLOOKUP(H114,'Canada Prices FW by Cat Pag'!$B:$F,5,FALSE)</f>
        <v>150</v>
      </c>
      <c r="M114" s="29">
        <f t="shared" si="19"/>
        <v>0.60693333333333332</v>
      </c>
      <c r="O114" s="26" t="s">
        <v>250</v>
      </c>
      <c r="P114" s="27">
        <f>VLOOKUP(O114,'Canada Prices FW by Cat Pag'!$B:$F,2,FALSE)</f>
        <v>115</v>
      </c>
      <c r="Q114" s="28">
        <f>VLOOKUP(O114,'Canada Prices FW by Cat Pag'!$B:$F,3,FALSE)</f>
        <v>66</v>
      </c>
      <c r="R114" s="28">
        <f>VLOOKUP(O114,'Canada Prices FW by Cat Pag'!$B:$F,4,FALSE)</f>
        <v>88.440000000000012</v>
      </c>
      <c r="S114" s="41">
        <f>VLOOKUP(O114,'Canada Prices FW by Cat Pag'!$B:$F,5,FALSE)</f>
        <v>220</v>
      </c>
      <c r="T114" s="29">
        <f t="shared" si="20"/>
        <v>0.59799999999999998</v>
      </c>
      <c r="AA114" s="16"/>
      <c r="AM114" s="16"/>
    </row>
    <row r="115" spans="1:39" s="14" customFormat="1" ht="25" customHeight="1" x14ac:dyDescent="0.25">
      <c r="A115" s="22" t="s">
        <v>31</v>
      </c>
      <c r="B115" s="23">
        <f>VLOOKUP(A115,'Canada Prices FW by Cat Pag'!$B:$F,2,FALSE)</f>
        <v>17</v>
      </c>
      <c r="C115" s="24">
        <f>VLOOKUP(A115,'Canada Prices FW by Cat Pag'!$B:$F,3,FALSE)</f>
        <v>84</v>
      </c>
      <c r="D115" s="24">
        <f>VLOOKUP(A115,'Canada Prices FW by Cat Pag'!$B:$F,4,FALSE)</f>
        <v>112.56</v>
      </c>
      <c r="E115" s="40">
        <f>VLOOKUP(A115,'Canada Prices FW by Cat Pag'!$B:$F,5,FALSE)</f>
        <v>280</v>
      </c>
      <c r="F115" s="25">
        <f t="shared" si="16"/>
        <v>0.59799999999999998</v>
      </c>
      <c r="H115" s="22" t="s">
        <v>85</v>
      </c>
      <c r="I115" s="23">
        <f>VLOOKUP(H115,'Canada Prices FW by Cat Pag'!$B:$F,2,FALSE)</f>
        <v>37</v>
      </c>
      <c r="J115" s="24">
        <f>VLOOKUP(H115,'Canada Prices FW by Cat Pag'!$B:$F,3,FALSE)</f>
        <v>84</v>
      </c>
      <c r="K115" s="24">
        <f>VLOOKUP(H115,'Canada Prices FW by Cat Pag'!$B:$F,4,FALSE)</f>
        <v>112.56</v>
      </c>
      <c r="L115" s="40">
        <f>VLOOKUP(H115,'Canada Prices FW by Cat Pag'!$B:$F,5,FALSE)</f>
        <v>280</v>
      </c>
      <c r="M115" s="25">
        <f t="shared" si="19"/>
        <v>0.59799999999999998</v>
      </c>
      <c r="O115" s="22" t="s">
        <v>212</v>
      </c>
      <c r="P115" s="23">
        <f>VLOOKUP(O115,'Canada Prices FW by Cat Pag'!$B:$F,2,FALSE)</f>
        <v>101</v>
      </c>
      <c r="Q115" s="24">
        <f>VLOOKUP(O115,'Canada Prices FW by Cat Pag'!$B:$F,3,FALSE)</f>
        <v>69</v>
      </c>
      <c r="R115" s="24">
        <f>VLOOKUP(O115,'Canada Prices FW by Cat Pag'!$B:$F,4,FALSE)</f>
        <v>92.460000000000008</v>
      </c>
      <c r="S115" s="40">
        <f>VLOOKUP(O115,'Canada Prices FW by Cat Pag'!$B:$F,5,FALSE)</f>
        <v>230</v>
      </c>
      <c r="T115" s="25">
        <f t="shared" si="20"/>
        <v>0.59799999999999998</v>
      </c>
      <c r="AA115" s="16"/>
      <c r="AM115" s="16"/>
    </row>
    <row r="116" spans="1:39" s="14" customFormat="1" ht="25" customHeight="1" x14ac:dyDescent="0.25">
      <c r="A116" s="26" t="s">
        <v>348</v>
      </c>
      <c r="B116" s="27">
        <f>VLOOKUP(A116,'Canada Prices FW by Cat Pag'!$B:$F,2,FALSE)</f>
        <v>162</v>
      </c>
      <c r="C116" s="28">
        <f>VLOOKUP(A116,'Canada Prices FW by Cat Pag'!$B:$F,3,FALSE)</f>
        <v>31</v>
      </c>
      <c r="D116" s="28">
        <f>VLOOKUP(A116,'Canada Prices FW by Cat Pag'!$B:$F,4,FALSE)</f>
        <v>41.54</v>
      </c>
      <c r="E116" s="41">
        <f>VLOOKUP(A116,'Canada Prices FW by Cat Pag'!$B:$F,5,FALSE)</f>
        <v>100</v>
      </c>
      <c r="F116" s="29">
        <f t="shared" si="16"/>
        <v>0.58460000000000001</v>
      </c>
      <c r="H116" s="26" t="s">
        <v>34</v>
      </c>
      <c r="I116" s="27">
        <f>VLOOKUP(H116,'Canada Prices FW by Cat Pag'!$B:$F,2,FALSE)</f>
        <v>19</v>
      </c>
      <c r="J116" s="28">
        <f>VLOOKUP(H116,'Canada Prices FW by Cat Pag'!$B:$F,3,FALSE)</f>
        <v>74</v>
      </c>
      <c r="K116" s="28">
        <f>VLOOKUP(H116,'Canada Prices FW by Cat Pag'!$B:$F,4,FALSE)</f>
        <v>99.160000000000011</v>
      </c>
      <c r="L116" s="41">
        <f>VLOOKUP(H116,'Canada Prices FW by Cat Pag'!$B:$F,5,FALSE)</f>
        <v>250</v>
      </c>
      <c r="M116" s="29">
        <f t="shared" si="19"/>
        <v>0.6033599999999999</v>
      </c>
      <c r="O116" s="26" t="s">
        <v>12</v>
      </c>
      <c r="P116" s="27">
        <f>VLOOKUP(O116,'Canada Prices FW by Cat Pag'!$B:$F,2,FALSE)</f>
        <v>9</v>
      </c>
      <c r="Q116" s="28">
        <f>VLOOKUP(O116,'Canada Prices FW by Cat Pag'!$B:$F,3,FALSE)</f>
        <v>56</v>
      </c>
      <c r="R116" s="28">
        <f>VLOOKUP(O116,'Canada Prices FW by Cat Pag'!$B:$F,4,FALSE)</f>
        <v>75.040000000000006</v>
      </c>
      <c r="S116" s="41">
        <f>VLOOKUP(O116,'Canada Prices FW by Cat Pag'!$B:$F,5,FALSE)</f>
        <v>190</v>
      </c>
      <c r="T116" s="29">
        <f t="shared" si="20"/>
        <v>0.60505263157894729</v>
      </c>
      <c r="AA116" s="16"/>
      <c r="AM116" s="16"/>
    </row>
    <row r="117" spans="1:39" s="14" customFormat="1" ht="25" customHeight="1" x14ac:dyDescent="0.25">
      <c r="A117" s="22" t="s">
        <v>264</v>
      </c>
      <c r="B117" s="23">
        <f>VLOOKUP(A117,'Canada Prices FW by Cat Pag'!$B:$F,2,FALSE)</f>
        <v>123</v>
      </c>
      <c r="C117" s="24">
        <f>VLOOKUP(A117,'Canada Prices FW by Cat Pag'!$B:$F,3,FALSE)</f>
        <v>65</v>
      </c>
      <c r="D117" s="24">
        <f>VLOOKUP(A117,'Canada Prices FW by Cat Pag'!$B:$F,4,FALSE)</f>
        <v>87.100000000000009</v>
      </c>
      <c r="E117" s="40">
        <f>VLOOKUP(A117,'Canada Prices FW by Cat Pag'!$B:$F,5,FALSE)</f>
        <v>230</v>
      </c>
      <c r="F117" s="25">
        <f t="shared" si="16"/>
        <v>0.6213043478260869</v>
      </c>
      <c r="H117" s="22" t="s">
        <v>369</v>
      </c>
      <c r="I117" s="23">
        <f>VLOOKUP(H117,'Canada Prices FW by Cat Pag'!$B:$F,2,FALSE)</f>
        <v>173</v>
      </c>
      <c r="J117" s="24">
        <f>VLOOKUP(H117,'Canada Prices FW by Cat Pag'!$B:$F,3,FALSE)</f>
        <v>18</v>
      </c>
      <c r="K117" s="24">
        <f>VLOOKUP(H117,'Canada Prices FW by Cat Pag'!$B:$F,4,FALSE)</f>
        <v>24.12</v>
      </c>
      <c r="L117" s="40">
        <f>VLOOKUP(H117,'Canada Prices FW by Cat Pag'!$B:$F,5,FALSE)</f>
        <v>60</v>
      </c>
      <c r="M117" s="25">
        <f t="shared" si="19"/>
        <v>0.59799999999999998</v>
      </c>
      <c r="O117" s="22" t="s">
        <v>52</v>
      </c>
      <c r="P117" s="23">
        <f>VLOOKUP(O117,'Canada Prices FW by Cat Pag'!$B:$F,2,FALSE)</f>
        <v>24</v>
      </c>
      <c r="Q117" s="24">
        <f>VLOOKUP(O117,'Canada Prices FW by Cat Pag'!$B:$F,3,FALSE)</f>
        <v>66</v>
      </c>
      <c r="R117" s="24">
        <f>VLOOKUP(O117,'Canada Prices FW by Cat Pag'!$B:$F,4,FALSE)</f>
        <v>88.440000000000012</v>
      </c>
      <c r="S117" s="40">
        <f>VLOOKUP(O117,'Canada Prices FW by Cat Pag'!$B:$F,5,FALSE)</f>
        <v>220</v>
      </c>
      <c r="T117" s="25">
        <f t="shared" si="20"/>
        <v>0.59799999999999998</v>
      </c>
      <c r="AA117" s="16"/>
      <c r="AM117" s="16"/>
    </row>
    <row r="118" spans="1:39" s="14" customFormat="1" ht="25" customHeight="1" x14ac:dyDescent="0.25">
      <c r="A118" s="26" t="s">
        <v>287</v>
      </c>
      <c r="B118" s="27">
        <f>VLOOKUP(A118,'Canada Prices FW by Cat Pag'!$B:$F,2,FALSE)</f>
        <v>135</v>
      </c>
      <c r="C118" s="28">
        <f>VLOOKUP(A118,'Canada Prices FW by Cat Pag'!$B:$F,3,FALSE)</f>
        <v>56</v>
      </c>
      <c r="D118" s="28">
        <f>VLOOKUP(A118,'Canada Prices FW by Cat Pag'!$B:$F,4,FALSE)</f>
        <v>75.040000000000006</v>
      </c>
      <c r="E118" s="41">
        <f>VLOOKUP(A118,'Canada Prices FW by Cat Pag'!$B:$F,5,FALSE)</f>
        <v>190</v>
      </c>
      <c r="F118" s="29">
        <f t="shared" si="16"/>
        <v>0.60505263157894729</v>
      </c>
      <c r="H118" s="26" t="s">
        <v>368</v>
      </c>
      <c r="I118" s="27">
        <f>VLOOKUP(H118,'Canada Prices FW by Cat Pag'!$B:$F,2,FALSE)</f>
        <v>173</v>
      </c>
      <c r="J118" s="28">
        <f>VLOOKUP(H118,'Canada Prices FW by Cat Pag'!$B:$F,3,FALSE)</f>
        <v>18</v>
      </c>
      <c r="K118" s="28">
        <f>VLOOKUP(H118,'Canada Prices FW by Cat Pag'!$B:$F,4,FALSE)</f>
        <v>24.12</v>
      </c>
      <c r="L118" s="41">
        <f>VLOOKUP(H118,'Canada Prices FW by Cat Pag'!$B:$F,5,FALSE)</f>
        <v>60</v>
      </c>
      <c r="M118" s="29">
        <f t="shared" si="19"/>
        <v>0.59799999999999998</v>
      </c>
      <c r="O118" s="26" t="s">
        <v>67</v>
      </c>
      <c r="P118" s="27">
        <f>VLOOKUP(O118,'Canada Prices FW by Cat Pag'!$B:$F,2,FALSE)</f>
        <v>31</v>
      </c>
      <c r="Q118" s="28">
        <f>VLOOKUP(O118,'Canada Prices FW by Cat Pag'!$B:$F,3,FALSE)</f>
        <v>66</v>
      </c>
      <c r="R118" s="28">
        <f>VLOOKUP(O118,'Canada Prices FW by Cat Pag'!$B:$F,4,FALSE)</f>
        <v>88.440000000000012</v>
      </c>
      <c r="S118" s="41">
        <f>VLOOKUP(O118,'Canada Prices FW by Cat Pag'!$B:$F,5,FALSE)</f>
        <v>220</v>
      </c>
      <c r="T118" s="29">
        <f t="shared" ref="T118" si="21">(S118-R118)/S118</f>
        <v>0.59799999999999998</v>
      </c>
      <c r="AA118" s="16"/>
      <c r="AM118" s="16"/>
    </row>
    <row r="119" spans="1:39" s="14" customFormat="1" ht="25" customHeight="1" x14ac:dyDescent="0.25">
      <c r="A119" s="22" t="s">
        <v>422</v>
      </c>
      <c r="B119" s="23">
        <f>VLOOKUP(A119,'Canada Prices FW by Cat Pag'!$B:$F,2,FALSE)</f>
        <v>207</v>
      </c>
      <c r="C119" s="24">
        <f>VLOOKUP(A119,'Canada Prices FW by Cat Pag'!$B:$F,3,FALSE)</f>
        <v>44</v>
      </c>
      <c r="D119" s="24">
        <f>VLOOKUP(A119,'Canada Prices FW by Cat Pag'!$B:$F,4,FALSE)</f>
        <v>58.96</v>
      </c>
      <c r="E119" s="40">
        <f>VLOOKUP(A119,'Canada Prices FW by Cat Pag'!$B:$F,5,FALSE)</f>
        <v>150</v>
      </c>
      <c r="F119" s="25">
        <f t="shared" si="16"/>
        <v>0.60693333333333332</v>
      </c>
      <c r="H119" s="22" t="s">
        <v>277</v>
      </c>
      <c r="I119" s="27">
        <f>VLOOKUP(H119,'Canada Prices FW by Cat Pag'!$B:$F,2,FALSE)</f>
        <v>131</v>
      </c>
      <c r="J119" s="28">
        <f>VLOOKUP(H119,'Canada Prices FW by Cat Pag'!$B:$F,3,FALSE)</f>
        <v>53</v>
      </c>
      <c r="K119" s="28">
        <f>VLOOKUP(H119,'Canada Prices FW by Cat Pag'!$B:$F,4,FALSE)</f>
        <v>71.02000000000001</v>
      </c>
      <c r="L119" s="41">
        <f>VLOOKUP(H119,'Canada Prices FW by Cat Pag'!$B:$F,5,FALSE)</f>
        <v>180</v>
      </c>
      <c r="M119" s="29">
        <f t="shared" si="19"/>
        <v>0.60544444444444434</v>
      </c>
      <c r="S119" s="38"/>
      <c r="AA119" s="16"/>
      <c r="AM119" s="16"/>
    </row>
    <row r="120" spans="1:39" s="14" customFormat="1" ht="25" customHeight="1" x14ac:dyDescent="0.25">
      <c r="A120" s="26" t="s">
        <v>423</v>
      </c>
      <c r="B120" s="27">
        <f>VLOOKUP(A120,'Canada Prices FW by Cat Pag'!$B:$F,2,FALSE)</f>
        <v>207</v>
      </c>
      <c r="C120" s="28">
        <f>VLOOKUP(A120,'Canada Prices FW by Cat Pag'!$B:$F,3,FALSE)</f>
        <v>44</v>
      </c>
      <c r="D120" s="28">
        <f>VLOOKUP(A120,'Canada Prices FW by Cat Pag'!$B:$F,4,FALSE)</f>
        <v>58.96</v>
      </c>
      <c r="E120" s="41">
        <f>VLOOKUP(A120,'Canada Prices FW by Cat Pag'!$B:$F,5,FALSE)</f>
        <v>150</v>
      </c>
      <c r="F120" s="29">
        <f t="shared" ref="F120" si="22">(E120-D120)/E120</f>
        <v>0.60693333333333332</v>
      </c>
      <c r="H120" s="26" t="s">
        <v>45</v>
      </c>
      <c r="I120" s="27">
        <f>VLOOKUP(H120,'Canada Prices FW by Cat Pag'!$B:$F,2,FALSE)</f>
        <v>21</v>
      </c>
      <c r="J120" s="28">
        <f>VLOOKUP(H120,'Canada Prices FW by Cat Pag'!$B:$F,3,FALSE)</f>
        <v>78</v>
      </c>
      <c r="K120" s="28">
        <f>VLOOKUP(H120,'Canada Prices FW by Cat Pag'!$B:$F,4,FALSE)</f>
        <v>104.52000000000001</v>
      </c>
      <c r="L120" s="41">
        <f>VLOOKUP(H120,'Canada Prices FW by Cat Pag'!$B:$F,5,FALSE)</f>
        <v>260</v>
      </c>
      <c r="M120" s="29">
        <f t="shared" si="19"/>
        <v>0.59799999999999998</v>
      </c>
      <c r="S120" s="38"/>
      <c r="AA120" s="16"/>
      <c r="AM120" s="16"/>
    </row>
    <row r="121" spans="1:39" s="14" customFormat="1" ht="25" customHeight="1" x14ac:dyDescent="0.25">
      <c r="A121" s="22" t="s">
        <v>424</v>
      </c>
      <c r="B121" s="23">
        <f>VLOOKUP(A121,'Canada Prices FW by Cat Pag'!$B:$F,2,FALSE)</f>
        <v>207</v>
      </c>
      <c r="C121" s="24">
        <f>VLOOKUP(A121,'Canada Prices FW by Cat Pag'!$B:$F,3,FALSE)</f>
        <v>47</v>
      </c>
      <c r="D121" s="24">
        <f>VLOOKUP(A121,'Canada Prices FW by Cat Pag'!$B:$F,4,FALSE)</f>
        <v>62.980000000000004</v>
      </c>
      <c r="E121" s="40">
        <f>VLOOKUP(A121,'Canada Prices FW by Cat Pag'!$B:$F,5,FALSE)</f>
        <v>160</v>
      </c>
      <c r="F121" s="25">
        <f t="shared" si="16"/>
        <v>0.606375</v>
      </c>
      <c r="H121" s="22" t="s">
        <v>267</v>
      </c>
      <c r="I121" s="23">
        <f>VLOOKUP(H121,'Canada Prices FW by Cat Pag'!$B:$F,2,FALSE)</f>
        <v>124</v>
      </c>
      <c r="J121" s="24">
        <f>VLOOKUP(H121,'Canada Prices FW by Cat Pag'!$B:$F,3,FALSE)</f>
        <v>47</v>
      </c>
      <c r="K121" s="24">
        <f>VLOOKUP(H121,'Canada Prices FW by Cat Pag'!$B:$F,4,FALSE)</f>
        <v>62.980000000000004</v>
      </c>
      <c r="L121" s="40">
        <f>VLOOKUP(H121,'Canada Prices FW by Cat Pag'!$B:$F,5,FALSE)</f>
        <v>160</v>
      </c>
      <c r="M121" s="25">
        <f t="shared" si="19"/>
        <v>0.606375</v>
      </c>
      <c r="S121" s="38"/>
      <c r="AA121" s="16"/>
      <c r="AM121" s="16"/>
    </row>
    <row r="122" spans="1:39" s="14" customFormat="1" ht="25" customHeight="1" x14ac:dyDescent="0.25">
      <c r="A122" s="26" t="s">
        <v>324</v>
      </c>
      <c r="B122" s="27">
        <f>VLOOKUP(A122,'Canada Prices FW by Cat Pag'!$B:$F,2,FALSE)</f>
        <v>152</v>
      </c>
      <c r="C122" s="28">
        <f>VLOOKUP(A122,'Canada Prices FW by Cat Pag'!$B:$F,3,FALSE)</f>
        <v>31</v>
      </c>
      <c r="D122" s="28">
        <f>VLOOKUP(A122,'Canada Prices FW by Cat Pag'!$B:$F,4,FALSE)</f>
        <v>41.54</v>
      </c>
      <c r="E122" s="41">
        <f>VLOOKUP(A122,'Canada Prices FW by Cat Pag'!$B:$F,5,FALSE)</f>
        <v>100</v>
      </c>
      <c r="F122" s="29">
        <f t="shared" si="16"/>
        <v>0.58460000000000001</v>
      </c>
      <c r="H122" s="26" t="s">
        <v>308</v>
      </c>
      <c r="I122" s="27">
        <f>VLOOKUP(H122,'Canada Prices FW by Cat Pag'!$B:$F,2,FALSE)</f>
        <v>143</v>
      </c>
      <c r="J122" s="28">
        <f>VLOOKUP(H122,'Canada Prices FW by Cat Pag'!$B:$F,3,FALSE)</f>
        <v>24</v>
      </c>
      <c r="K122" s="28">
        <f>VLOOKUP(H122,'Canada Prices FW by Cat Pag'!$B:$F,4,FALSE)</f>
        <v>32.160000000000004</v>
      </c>
      <c r="L122" s="41">
        <f>VLOOKUP(H122,'Canada Prices FW by Cat Pag'!$B:$F,5,FALSE)</f>
        <v>80</v>
      </c>
      <c r="M122" s="29">
        <f t="shared" si="19"/>
        <v>0.59799999999999998</v>
      </c>
      <c r="S122" s="38"/>
      <c r="AA122" s="16"/>
      <c r="AM122" s="16"/>
    </row>
    <row r="123" spans="1:39" s="14" customFormat="1" ht="25" customHeight="1" x14ac:dyDescent="0.25">
      <c r="A123" s="22" t="s">
        <v>382</v>
      </c>
      <c r="B123" s="23">
        <f>VLOOKUP(A123,'Canada Prices FW by Cat Pag'!$B:$F,2,FALSE)</f>
        <v>181</v>
      </c>
      <c r="C123" s="24">
        <f>VLOOKUP(A123,'Canada Prices FW by Cat Pag'!$B:$F,3,FALSE)</f>
        <v>44</v>
      </c>
      <c r="D123" s="24">
        <f>VLOOKUP(A123,'Canada Prices FW by Cat Pag'!$B:$F,4,FALSE)</f>
        <v>58.96</v>
      </c>
      <c r="E123" s="40">
        <f>VLOOKUP(A123,'Canada Prices FW by Cat Pag'!$B:$F,5,FALSE)</f>
        <v>150</v>
      </c>
      <c r="F123" s="25">
        <f t="shared" si="16"/>
        <v>0.60693333333333332</v>
      </c>
      <c r="H123" s="22" t="s">
        <v>409</v>
      </c>
      <c r="I123" s="23">
        <f>VLOOKUP(H123,'Canada Prices FW by Cat Pag'!$B:$F,2,FALSE)</f>
        <v>197</v>
      </c>
      <c r="J123" s="24">
        <f>VLOOKUP(H123,'Canada Prices FW by Cat Pag'!$B:$F,3,FALSE)</f>
        <v>34</v>
      </c>
      <c r="K123" s="24">
        <f>VLOOKUP(H123,'Canada Prices FW by Cat Pag'!$B:$F,4,FALSE)</f>
        <v>45.56</v>
      </c>
      <c r="L123" s="40">
        <f>VLOOKUP(H123,'Canada Prices FW by Cat Pag'!$B:$F,5,FALSE)</f>
        <v>110</v>
      </c>
      <c r="M123" s="25">
        <f t="shared" si="19"/>
        <v>0.58581818181818179</v>
      </c>
      <c r="S123" s="38"/>
      <c r="AA123" s="16"/>
      <c r="AM123" s="16"/>
    </row>
    <row r="124" spans="1:39" s="14" customFormat="1" ht="25" customHeight="1" x14ac:dyDescent="0.25">
      <c r="A124" s="26" t="s">
        <v>77</v>
      </c>
      <c r="B124" s="27">
        <f>VLOOKUP(A124,'Canada Prices FW by Cat Pag'!$B:$F,2,FALSE)</f>
        <v>35</v>
      </c>
      <c r="C124" s="28">
        <f>VLOOKUP(A124,'Canada Prices FW by Cat Pag'!$B:$F,3,FALSE)</f>
        <v>81</v>
      </c>
      <c r="D124" s="28">
        <f>VLOOKUP(A124,'Canada Prices FW by Cat Pag'!$B:$F,4,FALSE)</f>
        <v>108.54</v>
      </c>
      <c r="E124" s="41">
        <f>VLOOKUP(A124,'Canada Prices FW by Cat Pag'!$B:$F,5,FALSE)</f>
        <v>270</v>
      </c>
      <c r="F124" s="29">
        <f t="shared" si="16"/>
        <v>0.59799999999999998</v>
      </c>
      <c r="H124" s="26" t="s">
        <v>178</v>
      </c>
      <c r="I124" s="27">
        <f>VLOOKUP(H124,'Canada Prices FW by Cat Pag'!$B:$F,2,FALSE)</f>
        <v>83</v>
      </c>
      <c r="J124" s="28">
        <f>VLOOKUP(H124,'Canada Prices FW by Cat Pag'!$B:$F,3,FALSE)</f>
        <v>74</v>
      </c>
      <c r="K124" s="28">
        <f>VLOOKUP(H124,'Canada Prices FW by Cat Pag'!$B:$F,4,FALSE)</f>
        <v>99.160000000000011</v>
      </c>
      <c r="L124" s="41">
        <f>VLOOKUP(H124,'Canada Prices FW by Cat Pag'!$B:$F,5,FALSE)</f>
        <v>250</v>
      </c>
      <c r="M124" s="29">
        <f t="shared" ref="M124" si="23">(L124-K124)/L124</f>
        <v>0.6033599999999999</v>
      </c>
      <c r="S124" s="38"/>
      <c r="AA124" s="16"/>
      <c r="AM124" s="16"/>
    </row>
    <row r="125" spans="1:39" s="14" customFormat="1" ht="25" customHeight="1" x14ac:dyDescent="0.25">
      <c r="A125" s="22" t="s">
        <v>78</v>
      </c>
      <c r="B125" s="23">
        <f>VLOOKUP(A125,'Canada Prices FW by Cat Pag'!$B:$F,2,FALSE)</f>
        <v>35</v>
      </c>
      <c r="C125" s="24">
        <f>VLOOKUP(A125,'Canada Prices FW by Cat Pag'!$B:$F,3,FALSE)</f>
        <v>81</v>
      </c>
      <c r="D125" s="24">
        <f>VLOOKUP(A125,'Canada Prices FW by Cat Pag'!$B:$F,4,FALSE)</f>
        <v>108.54</v>
      </c>
      <c r="E125" s="40">
        <f>VLOOKUP(A125,'Canada Prices FW by Cat Pag'!$B:$F,5,FALSE)</f>
        <v>270</v>
      </c>
      <c r="F125" s="25">
        <f t="shared" si="16"/>
        <v>0.59799999999999998</v>
      </c>
      <c r="H125" s="22" t="s">
        <v>330</v>
      </c>
      <c r="I125" s="23">
        <f>VLOOKUP(H125,'Canada Prices FW by Cat Pag'!$B:$F,2,FALSE)</f>
        <v>154</v>
      </c>
      <c r="J125" s="24">
        <f>VLOOKUP(H125,'Canada Prices FW by Cat Pag'!$B:$F,3,FALSE)</f>
        <v>31</v>
      </c>
      <c r="K125" s="24">
        <f>VLOOKUP(H125,'Canada Prices FW by Cat Pag'!$B:$F,4,FALSE)</f>
        <v>41.54</v>
      </c>
      <c r="L125" s="40">
        <f>VLOOKUP(H125,'Canada Prices FW by Cat Pag'!$B:$F,5,FALSE)</f>
        <v>100</v>
      </c>
      <c r="M125" s="25">
        <f t="shared" si="19"/>
        <v>0.58460000000000001</v>
      </c>
      <c r="S125" s="38"/>
      <c r="AA125" s="16"/>
      <c r="AM125" s="16"/>
    </row>
    <row r="126" spans="1:39" s="14" customFormat="1" ht="25" customHeight="1" x14ac:dyDescent="0.25">
      <c r="A126" s="26" t="s">
        <v>291</v>
      </c>
      <c r="B126" s="27">
        <f>VLOOKUP(A126,'Canada Prices FW by Cat Pag'!$B:$F,2,FALSE)</f>
        <v>137</v>
      </c>
      <c r="C126" s="28">
        <f>VLOOKUP(A126,'Canada Prices FW by Cat Pag'!$B:$F,3,FALSE)</f>
        <v>53</v>
      </c>
      <c r="D126" s="28">
        <f>VLOOKUP(A126,'Canada Prices FW by Cat Pag'!$B:$F,4,FALSE)</f>
        <v>71.02000000000001</v>
      </c>
      <c r="E126" s="41">
        <f>VLOOKUP(A126,'Canada Prices FW by Cat Pag'!$B:$F,5,FALSE)</f>
        <v>180</v>
      </c>
      <c r="F126" s="29">
        <f t="shared" si="16"/>
        <v>0.60544444444444434</v>
      </c>
      <c r="H126" s="26" t="s">
        <v>331</v>
      </c>
      <c r="I126" s="27">
        <f>VLOOKUP(H126,'Canada Prices FW by Cat Pag'!$B:$F,2,FALSE)</f>
        <v>154</v>
      </c>
      <c r="J126" s="28">
        <f>VLOOKUP(H126,'Canada Prices FW by Cat Pag'!$B:$F,3,FALSE)</f>
        <v>31</v>
      </c>
      <c r="K126" s="28">
        <f>VLOOKUP(H126,'Canada Prices FW by Cat Pag'!$B:$F,4,FALSE)</f>
        <v>41.54</v>
      </c>
      <c r="L126" s="41">
        <f>VLOOKUP(H126,'Canada Prices FW by Cat Pag'!$B:$F,5,FALSE)</f>
        <v>100</v>
      </c>
      <c r="M126" s="29">
        <f t="shared" si="19"/>
        <v>0.58460000000000001</v>
      </c>
      <c r="S126" s="38"/>
      <c r="AA126" s="16"/>
      <c r="AM126" s="16"/>
    </row>
    <row r="127" spans="1:39" s="14" customFormat="1" ht="25" customHeight="1" x14ac:dyDescent="0.25">
      <c r="A127" s="22" t="s">
        <v>172</v>
      </c>
      <c r="B127" s="23">
        <f>VLOOKUP(A127,'Canada Prices FW by Cat Pag'!$B:$F,2,FALSE)</f>
        <v>81</v>
      </c>
      <c r="C127" s="24">
        <f>VLOOKUP(A127,'Canada Prices FW by Cat Pag'!$B:$F,3,FALSE)</f>
        <v>66</v>
      </c>
      <c r="D127" s="24">
        <f>VLOOKUP(A127,'Canada Prices FW by Cat Pag'!$B:$F,4,FALSE)</f>
        <v>88.440000000000012</v>
      </c>
      <c r="E127" s="40">
        <f>VLOOKUP(A127,'Canada Prices FW by Cat Pag'!$B:$F,5,FALSE)</f>
        <v>220</v>
      </c>
      <c r="F127" s="25">
        <f t="shared" si="16"/>
        <v>0.59799999999999998</v>
      </c>
      <c r="H127" s="22" t="s">
        <v>375</v>
      </c>
      <c r="I127" s="23">
        <f>VLOOKUP(H127,'Canada Prices FW by Cat Pag'!$B:$F,2,FALSE)</f>
        <v>178</v>
      </c>
      <c r="J127" s="24">
        <f>VLOOKUP(H127,'Canada Prices FW by Cat Pag'!$B:$F,3,FALSE)</f>
        <v>37</v>
      </c>
      <c r="K127" s="24">
        <f>VLOOKUP(H127,'Canada Prices FW by Cat Pag'!$B:$F,4,FALSE)</f>
        <v>49.580000000000005</v>
      </c>
      <c r="L127" s="40">
        <f>VLOOKUP(H127,'Canada Prices FW by Cat Pag'!$B:$F,5,FALSE)</f>
        <v>120</v>
      </c>
      <c r="M127" s="25">
        <f t="shared" si="19"/>
        <v>0.58683333333333321</v>
      </c>
      <c r="S127" s="38"/>
      <c r="AA127" s="16"/>
      <c r="AM127" s="16"/>
    </row>
    <row r="128" spans="1:39" s="14" customFormat="1" ht="25" customHeight="1" x14ac:dyDescent="0.25">
      <c r="A128" s="26" t="s">
        <v>453</v>
      </c>
      <c r="B128" s="27">
        <f>VLOOKUP(A128,'Canada Prices FW by Cat Pag'!$B:$F,2,FALSE)</f>
        <v>223</v>
      </c>
      <c r="C128" s="28">
        <f>VLOOKUP(A128,'Canada Prices FW by Cat Pag'!$B:$F,3,FALSE)</f>
        <v>53</v>
      </c>
      <c r="D128" s="28">
        <f>VLOOKUP(A128,'Canada Prices FW by Cat Pag'!$B:$F,4,FALSE)</f>
        <v>71.02000000000001</v>
      </c>
      <c r="E128" s="41">
        <f>VLOOKUP(A128,'Canada Prices FW by Cat Pag'!$B:$F,5,FALSE)</f>
        <v>180</v>
      </c>
      <c r="F128" s="29">
        <f t="shared" si="16"/>
        <v>0.60544444444444434</v>
      </c>
      <c r="H128" s="26" t="s">
        <v>153</v>
      </c>
      <c r="I128" s="27">
        <f>VLOOKUP(H128,'Canada Prices FW by Cat Pag'!$B:$F,2,FALSE)</f>
        <v>73</v>
      </c>
      <c r="J128" s="28">
        <f>VLOOKUP(H128,'Canada Prices FW by Cat Pag'!$B:$F,3,FALSE)</f>
        <v>62</v>
      </c>
      <c r="K128" s="28">
        <f>VLOOKUP(H128,'Canada Prices FW by Cat Pag'!$B:$F,4,FALSE)</f>
        <v>83.08</v>
      </c>
      <c r="L128" s="41">
        <f>VLOOKUP(H128,'Canada Prices FW by Cat Pag'!$B:$F,5,FALSE)</f>
        <v>210</v>
      </c>
      <c r="M128" s="29">
        <f t="shared" si="19"/>
        <v>0.60438095238095235</v>
      </c>
      <c r="S128" s="38"/>
      <c r="AA128" s="16"/>
      <c r="AM128" s="16"/>
    </row>
    <row r="129" spans="1:39" s="14" customFormat="1" ht="25" customHeight="1" x14ac:dyDescent="0.25">
      <c r="A129" s="22" t="s">
        <v>469</v>
      </c>
      <c r="B129" s="23">
        <f>VLOOKUP(A129,'Canada Prices FW by Cat Pag'!$B:$F,2,FALSE)</f>
        <v>229</v>
      </c>
      <c r="C129" s="24">
        <f>VLOOKUP(A129,'Canada Prices FW by Cat Pag'!$B:$F,3,FALSE)</f>
        <v>53</v>
      </c>
      <c r="D129" s="24">
        <f>VLOOKUP(A129,'Canada Prices FW by Cat Pag'!$B:$F,4,FALSE)</f>
        <v>71.02000000000001</v>
      </c>
      <c r="E129" s="40">
        <f>VLOOKUP(A129,'Canada Prices FW by Cat Pag'!$B:$F,5,FALSE)</f>
        <v>180</v>
      </c>
      <c r="F129" s="25">
        <f t="shared" si="16"/>
        <v>0.60544444444444434</v>
      </c>
      <c r="H129" s="22" t="s">
        <v>315</v>
      </c>
      <c r="I129" s="23">
        <f>VLOOKUP(H129,'Canada Prices FW by Cat Pag'!$B:$F,2,FALSE)</f>
        <v>148</v>
      </c>
      <c r="J129" s="24">
        <f>VLOOKUP(H129,'Canada Prices FW by Cat Pag'!$B:$F,3,FALSE)</f>
        <v>31</v>
      </c>
      <c r="K129" s="24">
        <f>VLOOKUP(H129,'Canada Prices FW by Cat Pag'!$B:$F,4,FALSE)</f>
        <v>41.54</v>
      </c>
      <c r="L129" s="40">
        <f>VLOOKUP(H129,'Canada Prices FW by Cat Pag'!$B:$F,5,FALSE)</f>
        <v>100</v>
      </c>
      <c r="M129" s="25">
        <f t="shared" si="19"/>
        <v>0.58460000000000001</v>
      </c>
      <c r="S129" s="38"/>
      <c r="AA129" s="16"/>
      <c r="AM129" s="16"/>
    </row>
    <row r="130" spans="1:39" s="14" customFormat="1" ht="25" customHeight="1" x14ac:dyDescent="0.25">
      <c r="A130" s="26" t="s">
        <v>404</v>
      </c>
      <c r="B130" s="27">
        <f>VLOOKUP(A130,'Canada Prices FW by Cat Pag'!$B:$F,2,FALSE)</f>
        <v>193</v>
      </c>
      <c r="C130" s="28">
        <f>VLOOKUP(A130,'Canada Prices FW by Cat Pag'!$B:$F,3,FALSE)</f>
        <v>47</v>
      </c>
      <c r="D130" s="28">
        <f>VLOOKUP(A130,'Canada Prices FW by Cat Pag'!$B:$F,4,FALSE)</f>
        <v>62.980000000000004</v>
      </c>
      <c r="E130" s="41">
        <f>VLOOKUP(A130,'Canada Prices FW by Cat Pag'!$B:$F,5,FALSE)</f>
        <v>160</v>
      </c>
      <c r="F130" s="29">
        <f t="shared" si="16"/>
        <v>0.606375</v>
      </c>
      <c r="H130" s="26" t="s">
        <v>406</v>
      </c>
      <c r="I130" s="27">
        <f>VLOOKUP(H130,'Canada Prices FW by Cat Pag'!$B:$F,2,FALSE)</f>
        <v>195</v>
      </c>
      <c r="J130" s="28">
        <f>VLOOKUP(H130,'Canada Prices FW by Cat Pag'!$B:$F,3,FALSE)</f>
        <v>44</v>
      </c>
      <c r="K130" s="28">
        <f>VLOOKUP(H130,'Canada Prices FW by Cat Pag'!$B:$F,4,FALSE)</f>
        <v>58.96</v>
      </c>
      <c r="L130" s="41">
        <f>VLOOKUP(H130,'Canada Prices FW by Cat Pag'!$B:$F,5,FALSE)</f>
        <v>150</v>
      </c>
      <c r="M130" s="29">
        <f t="shared" si="19"/>
        <v>0.60693333333333332</v>
      </c>
      <c r="S130" s="38"/>
      <c r="AA130" s="16"/>
      <c r="AM130" s="16"/>
    </row>
    <row r="131" spans="1:39" s="14" customFormat="1" ht="25" customHeight="1" x14ac:dyDescent="0.25">
      <c r="A131" s="22" t="s">
        <v>251</v>
      </c>
      <c r="B131" s="23">
        <f>VLOOKUP(A131,'Canada Prices FW by Cat Pag'!$B:$F,2,FALSE)</f>
        <v>115</v>
      </c>
      <c r="C131" s="24">
        <f>VLOOKUP(A131,'Canada Prices FW by Cat Pag'!$B:$F,3,FALSE)</f>
        <v>56</v>
      </c>
      <c r="D131" s="24">
        <f>VLOOKUP(A131,'Canada Prices FW by Cat Pag'!$B:$F,4,FALSE)</f>
        <v>75.040000000000006</v>
      </c>
      <c r="E131" s="40">
        <f>VLOOKUP(A131,'Canada Prices FW by Cat Pag'!$B:$F,5,FALSE)</f>
        <v>190</v>
      </c>
      <c r="F131" s="25">
        <f t="shared" si="16"/>
        <v>0.60505263157894729</v>
      </c>
      <c r="H131" s="22" t="s">
        <v>185</v>
      </c>
      <c r="I131" s="23">
        <f>VLOOKUP(H131,'Canada Prices FW by Cat Pag'!$B:$F,2,FALSE)</f>
        <v>87</v>
      </c>
      <c r="J131" s="24">
        <f>VLOOKUP(H131,'Canada Prices FW by Cat Pag'!$B:$F,3,FALSE)</f>
        <v>72</v>
      </c>
      <c r="K131" s="24">
        <f>VLOOKUP(H131,'Canada Prices FW by Cat Pag'!$B:$F,4,FALSE)</f>
        <v>96.48</v>
      </c>
      <c r="L131" s="40">
        <f>VLOOKUP(H131,'Canada Prices FW by Cat Pag'!$B:$F,5,FALSE)</f>
        <v>240</v>
      </c>
      <c r="M131" s="25">
        <f t="shared" si="19"/>
        <v>0.59799999999999998</v>
      </c>
      <c r="S131" s="38"/>
      <c r="AA131" s="16"/>
      <c r="AM131" s="16"/>
    </row>
    <row r="132" spans="1:39" s="14" customFormat="1" ht="25" customHeight="1" x14ac:dyDescent="0.25">
      <c r="A132" s="26" t="s">
        <v>42</v>
      </c>
      <c r="B132" s="27">
        <f>VLOOKUP(A132,'Canada Prices FW by Cat Pag'!$B:$F,2,FALSE)</f>
        <v>21</v>
      </c>
      <c r="C132" s="28">
        <f>VLOOKUP(A132,'Canada Prices FW by Cat Pag'!$B:$F,3,FALSE)</f>
        <v>59</v>
      </c>
      <c r="D132" s="28">
        <f>VLOOKUP(A132,'Canada Prices FW by Cat Pag'!$B:$F,4,FALSE)</f>
        <v>79.06</v>
      </c>
      <c r="E132" s="41">
        <f>VLOOKUP(A132,'Canada Prices FW by Cat Pag'!$B:$F,5,FALSE)</f>
        <v>200</v>
      </c>
      <c r="F132" s="29">
        <f t="shared" si="16"/>
        <v>0.60470000000000002</v>
      </c>
      <c r="H132" s="26" t="s">
        <v>417</v>
      </c>
      <c r="I132" s="27">
        <f>VLOOKUP(H132,'Canada Prices FW by Cat Pag'!$B:$F,2,FALSE)</f>
        <v>202</v>
      </c>
      <c r="J132" s="28">
        <f>VLOOKUP(H132,'Canada Prices FW by Cat Pag'!$B:$F,3,FALSE)</f>
        <v>37</v>
      </c>
      <c r="K132" s="28">
        <f>VLOOKUP(H132,'Canada Prices FW by Cat Pag'!$B:$F,4,FALSE)</f>
        <v>49.580000000000005</v>
      </c>
      <c r="L132" s="41">
        <f>VLOOKUP(H132,'Canada Prices FW by Cat Pag'!$B:$F,5,FALSE)</f>
        <v>120</v>
      </c>
      <c r="M132" s="29">
        <f t="shared" si="19"/>
        <v>0.58683333333333321</v>
      </c>
      <c r="S132" s="38"/>
      <c r="AA132" s="16"/>
      <c r="AM132" s="16"/>
    </row>
    <row r="133" spans="1:39" s="14" customFormat="1" ht="25" customHeight="1" x14ac:dyDescent="0.25">
      <c r="A133" s="22" t="s">
        <v>336</v>
      </c>
      <c r="B133" s="23">
        <f>VLOOKUP(A133,'Canada Prices FW by Cat Pag'!$B:$F,2,FALSE)</f>
        <v>156</v>
      </c>
      <c r="C133" s="24">
        <f>VLOOKUP(A133,'Canada Prices FW by Cat Pag'!$B:$F,3,FALSE)</f>
        <v>31</v>
      </c>
      <c r="D133" s="24">
        <f>VLOOKUP(A133,'Canada Prices FW by Cat Pag'!$B:$F,4,FALSE)</f>
        <v>41.54</v>
      </c>
      <c r="E133" s="40">
        <f>VLOOKUP(A133,'Canada Prices FW by Cat Pag'!$B:$F,5,FALSE)</f>
        <v>100</v>
      </c>
      <c r="F133" s="25">
        <f t="shared" si="16"/>
        <v>0.58460000000000001</v>
      </c>
      <c r="H133" s="22" t="s">
        <v>197</v>
      </c>
      <c r="I133" s="23">
        <f>VLOOKUP(H133,'Canada Prices FW by Cat Pag'!$B:$F,2,FALSE)</f>
        <v>92</v>
      </c>
      <c r="J133" s="24">
        <f>VLOOKUP(H133,'Canada Prices FW by Cat Pag'!$B:$F,3,FALSE)</f>
        <v>56</v>
      </c>
      <c r="K133" s="24">
        <f>VLOOKUP(H133,'Canada Prices FW by Cat Pag'!$B:$F,4,FALSE)</f>
        <v>75.040000000000006</v>
      </c>
      <c r="L133" s="40">
        <f>VLOOKUP(H133,'Canada Prices FW by Cat Pag'!$B:$F,5,FALSE)</f>
        <v>190</v>
      </c>
      <c r="M133" s="25">
        <f t="shared" si="19"/>
        <v>0.60505263157894729</v>
      </c>
      <c r="S133" s="38"/>
      <c r="AA133" s="16"/>
      <c r="AM133" s="16"/>
    </row>
    <row r="134" spans="1:39" s="14" customFormat="1" ht="25" customHeight="1" x14ac:dyDescent="0.25">
      <c r="A134" s="26" t="s">
        <v>335</v>
      </c>
      <c r="B134" s="27">
        <f>VLOOKUP(A134,'Canada Prices FW by Cat Pag'!$B:$F,2,FALSE)</f>
        <v>156</v>
      </c>
      <c r="C134" s="28">
        <f>VLOOKUP(A134,'Canada Prices FW by Cat Pag'!$B:$F,3,FALSE)</f>
        <v>28</v>
      </c>
      <c r="D134" s="28">
        <f>VLOOKUP(A134,'Canada Prices FW by Cat Pag'!$B:$F,4,FALSE)</f>
        <v>37.520000000000003</v>
      </c>
      <c r="E134" s="41">
        <f>VLOOKUP(A134,'Canada Prices FW by Cat Pag'!$B:$F,5,FALSE)</f>
        <v>90</v>
      </c>
      <c r="F134" s="29">
        <f t="shared" si="16"/>
        <v>0.58311111111111102</v>
      </c>
      <c r="H134" s="26" t="s">
        <v>216</v>
      </c>
      <c r="I134" s="27">
        <f>VLOOKUP(H134,'Canada Prices FW by Cat Pag'!$B:$F,2,FALSE)</f>
        <v>103</v>
      </c>
      <c r="J134" s="28">
        <f>VLOOKUP(H134,'Canada Prices FW by Cat Pag'!$B:$F,3,FALSE)</f>
        <v>91</v>
      </c>
      <c r="K134" s="28">
        <f>VLOOKUP(H134,'Canada Prices FW by Cat Pag'!$B:$F,4,FALSE)</f>
        <v>121.94000000000001</v>
      </c>
      <c r="L134" s="41">
        <f>VLOOKUP(H134,'Canada Prices FW by Cat Pag'!$B:$F,5,FALSE)</f>
        <v>300</v>
      </c>
      <c r="M134" s="29">
        <f t="shared" si="19"/>
        <v>0.59353333333333336</v>
      </c>
      <c r="S134" s="38"/>
      <c r="AA134" s="16"/>
      <c r="AM134" s="16"/>
    </row>
    <row r="135" spans="1:39" s="14" customFormat="1" ht="25" customHeight="1" x14ac:dyDescent="0.25">
      <c r="A135" s="22" t="s">
        <v>17</v>
      </c>
      <c r="B135" s="23">
        <f>VLOOKUP(A135,'Canada Prices FW by Cat Pag'!$B:$F,2,FALSE)</f>
        <v>11</v>
      </c>
      <c r="C135" s="24">
        <f>VLOOKUP(A135,'Canada Prices FW by Cat Pag'!$B:$F,3,FALSE)</f>
        <v>78</v>
      </c>
      <c r="D135" s="24">
        <f>VLOOKUP(A135,'Canada Prices FW by Cat Pag'!$B:$F,4,FALSE)</f>
        <v>104.52000000000001</v>
      </c>
      <c r="E135" s="40">
        <f>VLOOKUP(A135,'Canada Prices FW by Cat Pag'!$B:$F,5,FALSE)</f>
        <v>260</v>
      </c>
      <c r="F135" s="25">
        <f t="shared" si="16"/>
        <v>0.59799999999999998</v>
      </c>
      <c r="H135" s="22" t="s">
        <v>340</v>
      </c>
      <c r="I135" s="23">
        <f>VLOOKUP(H135,'Canada Prices FW by Cat Pag'!$B:$F,2,FALSE)</f>
        <v>159</v>
      </c>
      <c r="J135" s="24">
        <f>VLOOKUP(H135,'Canada Prices FW by Cat Pag'!$B:$F,3,FALSE)</f>
        <v>44</v>
      </c>
      <c r="K135" s="24">
        <f>VLOOKUP(H135,'Canada Prices FW by Cat Pag'!$B:$F,4,FALSE)</f>
        <v>58.96</v>
      </c>
      <c r="L135" s="40">
        <f>VLOOKUP(H135,'Canada Prices FW by Cat Pag'!$B:$F,5,FALSE)</f>
        <v>150</v>
      </c>
      <c r="M135" s="25">
        <f t="shared" si="19"/>
        <v>0.60693333333333332</v>
      </c>
      <c r="S135" s="38"/>
      <c r="AA135" s="16"/>
      <c r="AM135" s="16"/>
    </row>
    <row r="136" spans="1:39" s="14" customFormat="1" ht="25" customHeight="1" x14ac:dyDescent="0.25">
      <c r="A136" s="26" t="s">
        <v>387</v>
      </c>
      <c r="B136" s="27">
        <f>VLOOKUP(A136,'Canada Prices FW by Cat Pag'!$B:$F,2,FALSE)</f>
        <v>183</v>
      </c>
      <c r="C136" s="28">
        <f>VLOOKUP(A136,'Canada Prices FW by Cat Pag'!$B:$F,3,FALSE)</f>
        <v>37</v>
      </c>
      <c r="D136" s="28">
        <f>VLOOKUP(A136,'Canada Prices FW by Cat Pag'!$B:$F,4,FALSE)</f>
        <v>49.580000000000005</v>
      </c>
      <c r="E136" s="41">
        <f>VLOOKUP(A136,'Canada Prices FW by Cat Pag'!$B:$F,5,FALSE)</f>
        <v>120</v>
      </c>
      <c r="F136" s="29">
        <f t="shared" si="16"/>
        <v>0.58683333333333321</v>
      </c>
      <c r="H136" s="26" t="s">
        <v>192</v>
      </c>
      <c r="I136" s="27">
        <f>VLOOKUP(H136,'Canada Prices FW by Cat Pag'!$B:$F,2,FALSE)</f>
        <v>90</v>
      </c>
      <c r="J136" s="28">
        <f>VLOOKUP(H136,'Canada Prices FW by Cat Pag'!$B:$F,3,FALSE)</f>
        <v>53</v>
      </c>
      <c r="K136" s="28">
        <f>VLOOKUP(H136,'Canada Prices FW by Cat Pag'!$B:$F,4,FALSE)</f>
        <v>71.02000000000001</v>
      </c>
      <c r="L136" s="41">
        <f>VLOOKUP(H136,'Canada Prices FW by Cat Pag'!$B:$F,5,FALSE)</f>
        <v>180</v>
      </c>
      <c r="M136" s="29">
        <f t="shared" si="19"/>
        <v>0.60544444444444434</v>
      </c>
      <c r="S136" s="38"/>
      <c r="AA136" s="16"/>
      <c r="AM136" s="16"/>
    </row>
    <row r="137" spans="1:39" s="14" customFormat="1" ht="25" customHeight="1" x14ac:dyDescent="0.25">
      <c r="A137" s="22" t="s">
        <v>361</v>
      </c>
      <c r="B137" s="23">
        <f>VLOOKUP(A137,'Canada Prices FW by Cat Pag'!$B:$F,2,FALSE)</f>
        <v>168</v>
      </c>
      <c r="C137" s="24">
        <f>VLOOKUP(A137,'Canada Prices FW by Cat Pag'!$B:$F,3,FALSE)</f>
        <v>28</v>
      </c>
      <c r="D137" s="24">
        <f>VLOOKUP(A137,'Canada Prices FW by Cat Pag'!$B:$F,4,FALSE)</f>
        <v>37.520000000000003</v>
      </c>
      <c r="E137" s="40">
        <f>VLOOKUP(A137,'Canada Prices FW by Cat Pag'!$B:$F,5,FALSE)</f>
        <v>90</v>
      </c>
      <c r="F137" s="25">
        <f t="shared" si="16"/>
        <v>0.58311111111111102</v>
      </c>
      <c r="H137" s="22" t="s">
        <v>189</v>
      </c>
      <c r="I137" s="23">
        <f>VLOOKUP(H137,'Canada Prices FW by Cat Pag'!$B:$F,2,FALSE)</f>
        <v>89</v>
      </c>
      <c r="J137" s="24">
        <f>VLOOKUP(H137,'Canada Prices FW by Cat Pag'!$B:$F,3,FALSE)</f>
        <v>53</v>
      </c>
      <c r="K137" s="24">
        <f>VLOOKUP(H137,'Canada Prices FW by Cat Pag'!$B:$F,4,FALSE)</f>
        <v>71.02000000000001</v>
      </c>
      <c r="L137" s="40">
        <f>VLOOKUP(H137,'Canada Prices FW by Cat Pag'!$B:$F,5,FALSE)</f>
        <v>180</v>
      </c>
      <c r="M137" s="25">
        <f t="shared" si="19"/>
        <v>0.60544444444444434</v>
      </c>
      <c r="S137" s="38"/>
      <c r="AA137" s="16"/>
      <c r="AM137" s="16"/>
    </row>
    <row r="138" spans="1:39" s="14" customFormat="1" ht="25" customHeight="1" x14ac:dyDescent="0.25">
      <c r="A138" s="26" t="s">
        <v>298</v>
      </c>
      <c r="B138" s="27">
        <f>VLOOKUP(A138,'Canada Prices FW by Cat Pag'!$B:$F,2,FALSE)</f>
        <v>139</v>
      </c>
      <c r="C138" s="28">
        <f>VLOOKUP(A138,'Canada Prices FW by Cat Pag'!$B:$F,3,FALSE)</f>
        <v>49</v>
      </c>
      <c r="D138" s="28">
        <f>VLOOKUP(A138,'Canada Prices FW by Cat Pag'!$B:$F,4,FALSE)</f>
        <v>65.660000000000011</v>
      </c>
      <c r="E138" s="41">
        <f>VLOOKUP(A138,'Canada Prices FW by Cat Pag'!$B:$F,5,FALSE)</f>
        <v>160</v>
      </c>
      <c r="F138" s="29">
        <f t="shared" si="16"/>
        <v>0.58962499999999995</v>
      </c>
      <c r="H138" s="26" t="s">
        <v>353</v>
      </c>
      <c r="I138" s="27">
        <f>VLOOKUP(H138,'Canada Prices FW by Cat Pag'!$B:$F,2,FALSE)</f>
        <v>163</v>
      </c>
      <c r="J138" s="28">
        <f>VLOOKUP(H138,'Canada Prices FW by Cat Pag'!$B:$F,3,FALSE)</f>
        <v>31</v>
      </c>
      <c r="K138" s="28">
        <f>VLOOKUP(H138,'Canada Prices FW by Cat Pag'!$B:$F,4,FALSE)</f>
        <v>41.54</v>
      </c>
      <c r="L138" s="41">
        <f>VLOOKUP(H138,'Canada Prices FW by Cat Pag'!$B:$F,5,FALSE)</f>
        <v>100</v>
      </c>
      <c r="M138" s="29">
        <f t="shared" si="19"/>
        <v>0.58460000000000001</v>
      </c>
      <c r="S138" s="38"/>
      <c r="AA138" s="16"/>
      <c r="AM138" s="16"/>
    </row>
    <row r="139" spans="1:39" s="14" customFormat="1" ht="25" customHeight="1" x14ac:dyDescent="0.25">
      <c r="A139" s="22" t="s">
        <v>207</v>
      </c>
      <c r="B139" s="23">
        <f>VLOOKUP(A139,'Canada Prices FW by Cat Pag'!$B:$F,2,FALSE)</f>
        <v>99</v>
      </c>
      <c r="C139" s="24">
        <f>VLOOKUP(A139,'Canada Prices FW by Cat Pag'!$B:$F,3,FALSE)</f>
        <v>78</v>
      </c>
      <c r="D139" s="24">
        <f>VLOOKUP(A139,'Canada Prices FW by Cat Pag'!$B:$F,4,FALSE)</f>
        <v>104.52000000000001</v>
      </c>
      <c r="E139" s="40">
        <f>VLOOKUP(A139,'Canada Prices FW by Cat Pag'!$B:$F,5,FALSE)</f>
        <v>260</v>
      </c>
      <c r="F139" s="25">
        <f t="shared" si="16"/>
        <v>0.59799999999999998</v>
      </c>
      <c r="H139" s="22" t="s">
        <v>474</v>
      </c>
      <c r="I139" s="23">
        <f>VLOOKUP(H139,'Canada Prices FW by Cat Pag'!$B:$F,2,FALSE)</f>
        <v>231</v>
      </c>
      <c r="J139" s="24">
        <f>VLOOKUP(H139,'Canada Prices FW by Cat Pag'!$B:$F,3,FALSE)</f>
        <v>53</v>
      </c>
      <c r="K139" s="24">
        <f>VLOOKUP(H139,'Canada Prices FW by Cat Pag'!$B:$F,4,FALSE)</f>
        <v>71.02000000000001</v>
      </c>
      <c r="L139" s="40">
        <f>VLOOKUP(H139,'Canada Prices FW by Cat Pag'!$B:$F,5,FALSE)</f>
        <v>180</v>
      </c>
      <c r="M139" s="25">
        <f t="shared" si="19"/>
        <v>0.60544444444444434</v>
      </c>
      <c r="S139" s="38"/>
      <c r="AA139" s="16"/>
      <c r="AM139" s="16"/>
    </row>
    <row r="140" spans="1:39" s="14" customFormat="1" ht="25" customHeight="1" x14ac:dyDescent="0.25">
      <c r="A140" s="26" t="s">
        <v>347</v>
      </c>
      <c r="B140" s="27">
        <f>VLOOKUP(A140,'Canada Prices FW by Cat Pag'!$B:$F,2,FALSE)</f>
        <v>161</v>
      </c>
      <c r="C140" s="28">
        <f>VLOOKUP(A140,'Canada Prices FW by Cat Pag'!$B:$F,3,FALSE)</f>
        <v>44</v>
      </c>
      <c r="D140" s="28">
        <f>VLOOKUP(A140,'Canada Prices FW by Cat Pag'!$B:$F,4,FALSE)</f>
        <v>58.96</v>
      </c>
      <c r="E140" s="41">
        <f>VLOOKUP(A140,'Canada Prices FW by Cat Pag'!$B:$F,5,FALSE)</f>
        <v>150</v>
      </c>
      <c r="F140" s="29">
        <f t="shared" si="16"/>
        <v>0.60693333333333332</v>
      </c>
      <c r="H140" s="26" t="s">
        <v>190</v>
      </c>
      <c r="I140" s="27">
        <f>VLOOKUP(H140,'Canada Prices FW by Cat Pag'!$B:$F,2,FALSE)</f>
        <v>90</v>
      </c>
      <c r="J140" s="28">
        <f>VLOOKUP(H140,'Canada Prices FW by Cat Pag'!$B:$F,3,FALSE)</f>
        <v>53</v>
      </c>
      <c r="K140" s="28">
        <f>VLOOKUP(H140,'Canada Prices FW by Cat Pag'!$B:$F,4,FALSE)</f>
        <v>71.02000000000001</v>
      </c>
      <c r="L140" s="41">
        <f>VLOOKUP(H140,'Canada Prices FW by Cat Pag'!$B:$F,5,FALSE)</f>
        <v>180</v>
      </c>
      <c r="M140" s="29">
        <f t="shared" si="19"/>
        <v>0.60544444444444434</v>
      </c>
      <c r="S140" s="38"/>
      <c r="AA140" s="16"/>
      <c r="AM140" s="16"/>
    </row>
    <row r="141" spans="1:39" s="14" customFormat="1" ht="25" customHeight="1" x14ac:dyDescent="0.25">
      <c r="A141" s="22" t="s">
        <v>75</v>
      </c>
      <c r="B141" s="23">
        <f>VLOOKUP(A141,'Canada Prices FW by Cat Pag'!$B:$F,2,FALSE)</f>
        <v>34</v>
      </c>
      <c r="C141" s="24">
        <f>VLOOKUP(A141,'Canada Prices FW by Cat Pag'!$B:$F,3,FALSE)</f>
        <v>94</v>
      </c>
      <c r="D141" s="24">
        <f>VLOOKUP(A141,'Canada Prices FW by Cat Pag'!$B:$F,4,FALSE)</f>
        <v>125.96000000000001</v>
      </c>
      <c r="E141" s="40">
        <f>VLOOKUP(A141,'Canada Prices FW by Cat Pag'!$B:$F,5,FALSE)</f>
        <v>310</v>
      </c>
      <c r="F141" s="25">
        <f t="shared" si="16"/>
        <v>0.59367741935483864</v>
      </c>
      <c r="H141" s="22" t="s">
        <v>159</v>
      </c>
      <c r="I141" s="23">
        <f>VLOOKUP(H141,'Canada Prices FW by Cat Pag'!$B:$F,2,FALSE)</f>
        <v>76</v>
      </c>
      <c r="J141" s="24">
        <f>VLOOKUP(H141,'Canada Prices FW by Cat Pag'!$B:$F,3,FALSE)</f>
        <v>69</v>
      </c>
      <c r="K141" s="24">
        <f>VLOOKUP(H141,'Canada Prices FW by Cat Pag'!$B:$F,4,FALSE)</f>
        <v>92.460000000000008</v>
      </c>
      <c r="L141" s="40">
        <f>VLOOKUP(H141,'Canada Prices FW by Cat Pag'!$B:$F,5,FALSE)</f>
        <v>230</v>
      </c>
      <c r="M141" s="25">
        <f t="shared" si="19"/>
        <v>0.59799999999999998</v>
      </c>
      <c r="N141" s="35"/>
      <c r="S141" s="38"/>
      <c r="U141" s="35"/>
      <c r="AA141" s="16"/>
      <c r="AM141" s="16"/>
    </row>
    <row r="142" spans="1:39" s="14" customFormat="1" ht="25" customHeight="1" x14ac:dyDescent="0.25">
      <c r="A142" s="26" t="s">
        <v>482</v>
      </c>
      <c r="B142" s="27">
        <f>VLOOKUP(A142,'Canada Prices FW by Cat Pag'!$B:$F,2,FALSE)</f>
        <v>233</v>
      </c>
      <c r="C142" s="28">
        <f>VLOOKUP(A142,'Canada Prices FW by Cat Pag'!$B:$F,3,FALSE)</f>
        <v>49</v>
      </c>
      <c r="D142" s="28">
        <f>VLOOKUP(A142,'Canada Prices FW by Cat Pag'!$B:$F,4,FALSE)</f>
        <v>65.660000000000011</v>
      </c>
      <c r="E142" s="41">
        <f>VLOOKUP(A142,'Canada Prices FW by Cat Pag'!$B:$F,5,FALSE)</f>
        <v>160</v>
      </c>
      <c r="F142" s="29">
        <f t="shared" si="16"/>
        <v>0.58962499999999995</v>
      </c>
      <c r="H142" s="26" t="s">
        <v>359</v>
      </c>
      <c r="I142" s="27">
        <f>VLOOKUP(H142,'Canada Prices FW by Cat Pag'!$B:$F,2,FALSE)</f>
        <v>167</v>
      </c>
      <c r="J142" s="28">
        <f>VLOOKUP(H142,'Canada Prices FW by Cat Pag'!$B:$F,3,FALSE)</f>
        <v>34</v>
      </c>
      <c r="K142" s="28">
        <f>VLOOKUP(H142,'Canada Prices FW by Cat Pag'!$B:$F,4,FALSE)</f>
        <v>45.56</v>
      </c>
      <c r="L142" s="41">
        <f>VLOOKUP(H142,'Canada Prices FW by Cat Pag'!$B:$F,5,FALSE)</f>
        <v>110</v>
      </c>
      <c r="M142" s="29">
        <f t="shared" si="19"/>
        <v>0.58581818181818179</v>
      </c>
      <c r="N142" s="35"/>
      <c r="S142" s="38"/>
      <c r="U142" s="35"/>
      <c r="AA142" s="16"/>
      <c r="AM142" s="16"/>
    </row>
    <row r="143" spans="1:39" s="14" customFormat="1" ht="25" customHeight="1" x14ac:dyDescent="0.25">
      <c r="A143" s="22" t="s">
        <v>176</v>
      </c>
      <c r="B143" s="23">
        <f>VLOOKUP(A143,'Canada Prices FW by Cat Pag'!$B:$F,2,FALSE)</f>
        <v>83</v>
      </c>
      <c r="C143" s="24">
        <f>VLOOKUP(A143,'Canada Prices FW by Cat Pag'!$B:$F,3,FALSE)</f>
        <v>49</v>
      </c>
      <c r="D143" s="24">
        <f>VLOOKUP(A143,'Canada Prices FW by Cat Pag'!$B:$F,4,FALSE)</f>
        <v>65.660000000000011</v>
      </c>
      <c r="E143" s="40">
        <f>VLOOKUP(A143,'Canada Prices FW by Cat Pag'!$B:$F,5,FALSE)</f>
        <v>160</v>
      </c>
      <c r="F143" s="25">
        <f t="shared" ref="F143" si="24">(E143-D143)/E143</f>
        <v>0.58962499999999995</v>
      </c>
      <c r="H143" s="58" t="s">
        <v>891</v>
      </c>
      <c r="I143" s="59"/>
      <c r="J143" s="59"/>
      <c r="K143" s="59"/>
      <c r="L143" s="59"/>
      <c r="M143" s="60"/>
      <c r="N143" s="35"/>
      <c r="S143" s="38"/>
      <c r="U143" s="35"/>
      <c r="AA143" s="16"/>
      <c r="AM143" s="16"/>
    </row>
    <row r="144" spans="1:39" s="14" customFormat="1" ht="25" customHeight="1" x14ac:dyDescent="0.25">
      <c r="A144" s="26" t="s">
        <v>87</v>
      </c>
      <c r="B144" s="27">
        <f>VLOOKUP(A144,'Canada Prices FW by Cat Pag'!$B:$F,2,FALSE)</f>
        <v>38</v>
      </c>
      <c r="C144" s="28">
        <f>VLOOKUP(A144,'Canada Prices FW by Cat Pag'!$B:$F,3,FALSE)</f>
        <v>59</v>
      </c>
      <c r="D144" s="28">
        <f>VLOOKUP(A144,'Canada Prices FW by Cat Pag'!$B:$F,4,FALSE)</f>
        <v>79.06</v>
      </c>
      <c r="E144" s="41">
        <f>VLOOKUP(A144,'Canada Prices FW by Cat Pag'!$B:$F,5,FALSE)</f>
        <v>200</v>
      </c>
      <c r="F144" s="29">
        <f t="shared" si="16"/>
        <v>0.60470000000000002</v>
      </c>
      <c r="H144" s="26" t="s">
        <v>72</v>
      </c>
      <c r="I144" s="27">
        <f>VLOOKUP(H144,'Canada Prices FW by Cat Pag'!$B:$F,2,FALSE)</f>
        <v>33</v>
      </c>
      <c r="J144" s="28">
        <f>VLOOKUP(H144,'Canada Prices FW by Cat Pag'!$B:$F,3,FALSE)</f>
        <v>74</v>
      </c>
      <c r="K144" s="28">
        <f>VLOOKUP(H144,'Canada Prices FW by Cat Pag'!$B:$F,4,FALSE)</f>
        <v>99.160000000000011</v>
      </c>
      <c r="L144" s="41">
        <f>VLOOKUP(H144,'Canada Prices FW by Cat Pag'!$B:$F,5,FALSE)</f>
        <v>250</v>
      </c>
      <c r="M144" s="29">
        <f t="shared" si="19"/>
        <v>0.6033599999999999</v>
      </c>
      <c r="N144" s="35"/>
      <c r="S144" s="38"/>
      <c r="U144" s="35"/>
      <c r="AA144" s="16"/>
      <c r="AM144" s="16"/>
    </row>
    <row r="145" spans="1:39" s="14" customFormat="1" ht="25" customHeight="1" x14ac:dyDescent="0.25">
      <c r="A145" s="22" t="s">
        <v>88</v>
      </c>
      <c r="B145" s="23">
        <f>VLOOKUP(A145,'Canada Prices FW by Cat Pag'!$B:$F,2,FALSE)</f>
        <v>38</v>
      </c>
      <c r="C145" s="24">
        <f>VLOOKUP(A145,'Canada Prices FW by Cat Pag'!$B:$F,3,FALSE)</f>
        <v>59</v>
      </c>
      <c r="D145" s="24">
        <f>VLOOKUP(A145,'Canada Prices FW by Cat Pag'!$B:$F,4,FALSE)</f>
        <v>79.06</v>
      </c>
      <c r="E145" s="40">
        <f>VLOOKUP(A145,'Canada Prices FW by Cat Pag'!$B:$F,5,FALSE)</f>
        <v>200</v>
      </c>
      <c r="F145" s="25">
        <f t="shared" si="16"/>
        <v>0.60470000000000002</v>
      </c>
      <c r="H145" s="22" t="s">
        <v>68</v>
      </c>
      <c r="I145" s="23">
        <f>VLOOKUP(H145,'Canada Prices FW by Cat Pag'!$B:$F,2,FALSE)</f>
        <v>31</v>
      </c>
      <c r="J145" s="24">
        <f>VLOOKUP(H145,'Canada Prices FW by Cat Pag'!$B:$F,3,FALSE)</f>
        <v>78</v>
      </c>
      <c r="K145" s="24">
        <f>VLOOKUP(H145,'Canada Prices FW by Cat Pag'!$B:$F,4,FALSE)</f>
        <v>104.52000000000001</v>
      </c>
      <c r="L145" s="40">
        <f>VLOOKUP(H145,'Canada Prices FW by Cat Pag'!$B:$F,5,FALSE)</f>
        <v>260</v>
      </c>
      <c r="M145" s="25">
        <f t="shared" si="19"/>
        <v>0.59799999999999998</v>
      </c>
      <c r="N145" s="35"/>
      <c r="S145" s="38"/>
      <c r="U145" s="35"/>
      <c r="AA145" s="16"/>
      <c r="AM145" s="16"/>
    </row>
    <row r="146" spans="1:39" s="14" customFormat="1" ht="25" customHeight="1" x14ac:dyDescent="0.25">
      <c r="A146" s="26" t="s">
        <v>134</v>
      </c>
      <c r="B146" s="27">
        <f>VLOOKUP(A146,'Canada Prices FW by Cat Pag'!$B:$F,2,FALSE)</f>
        <v>64</v>
      </c>
      <c r="C146" s="28">
        <f>VLOOKUP(A146,'Canada Prices FW by Cat Pag'!$B:$F,3,FALSE)</f>
        <v>74</v>
      </c>
      <c r="D146" s="28">
        <f>VLOOKUP(A146,'Canada Prices FW by Cat Pag'!$B:$F,4,FALSE)</f>
        <v>99.160000000000011</v>
      </c>
      <c r="E146" s="41">
        <f>VLOOKUP(A146,'Canada Prices FW by Cat Pag'!$B:$F,5,FALSE)</f>
        <v>250</v>
      </c>
      <c r="F146" s="29">
        <f t="shared" si="16"/>
        <v>0.6033599999999999</v>
      </c>
      <c r="H146" s="26" t="s">
        <v>407</v>
      </c>
      <c r="I146" s="27">
        <f>VLOOKUP(H146,'Canada Prices FW by Cat Pag'!$B:$F,2,FALSE)</f>
        <v>197</v>
      </c>
      <c r="J146" s="28">
        <f>VLOOKUP(H146,'Canada Prices FW by Cat Pag'!$B:$F,3,FALSE)</f>
        <v>41</v>
      </c>
      <c r="K146" s="28">
        <f>VLOOKUP(H146,'Canada Prices FW by Cat Pag'!$B:$F,4,FALSE)</f>
        <v>54.940000000000005</v>
      </c>
      <c r="L146" s="41">
        <f>VLOOKUP(H146,'Canada Prices FW by Cat Pag'!$B:$F,5,FALSE)</f>
        <v>140</v>
      </c>
      <c r="M146" s="29">
        <f t="shared" si="19"/>
        <v>0.60757142857142854</v>
      </c>
      <c r="N146" s="35"/>
      <c r="S146" s="38"/>
      <c r="U146" s="35"/>
      <c r="AA146" s="16"/>
      <c r="AM146" s="16"/>
    </row>
    <row r="147" spans="1:39" s="14" customFormat="1" ht="25" customHeight="1" x14ac:dyDescent="0.25">
      <c r="A147" s="58" t="s">
        <v>889</v>
      </c>
      <c r="B147" s="59"/>
      <c r="C147" s="59"/>
      <c r="D147" s="59"/>
      <c r="E147" s="59"/>
      <c r="F147" s="60"/>
      <c r="H147" s="22" t="s">
        <v>272</v>
      </c>
      <c r="I147" s="23">
        <f>VLOOKUP(H147,'Canada Prices FW by Cat Pag'!$B:$F,2,FALSE)</f>
        <v>127</v>
      </c>
      <c r="J147" s="24">
        <f>VLOOKUP(H147,'Canada Prices FW by Cat Pag'!$B:$F,3,FALSE)</f>
        <v>41</v>
      </c>
      <c r="K147" s="24">
        <f>VLOOKUP(H147,'Canada Prices FW by Cat Pag'!$B:$F,4,FALSE)</f>
        <v>54.940000000000005</v>
      </c>
      <c r="L147" s="40">
        <f>VLOOKUP(H147,'Canada Prices FW by Cat Pag'!$B:$F,5,FALSE)</f>
        <v>140</v>
      </c>
      <c r="M147" s="25">
        <f t="shared" si="19"/>
        <v>0.60757142857142854</v>
      </c>
      <c r="N147" s="35"/>
      <c r="S147" s="38"/>
      <c r="U147" s="35"/>
      <c r="AA147" s="16"/>
      <c r="AM147" s="16"/>
    </row>
    <row r="148" spans="1:39" s="14" customFormat="1" ht="25" customHeight="1" x14ac:dyDescent="0.25">
      <c r="A148" s="26" t="s">
        <v>352</v>
      </c>
      <c r="B148" s="27">
        <f>VLOOKUP(A148,'Canada Prices FW by Cat Pag'!$B:$F,2,FALSE)</f>
        <v>163</v>
      </c>
      <c r="C148" s="28">
        <f>VLOOKUP(A148,'Canada Prices FW by Cat Pag'!$B:$F,3,FALSE)</f>
        <v>31</v>
      </c>
      <c r="D148" s="28">
        <f>VLOOKUP(A148,'Canada Prices FW by Cat Pag'!$B:$F,4,FALSE)</f>
        <v>41.54</v>
      </c>
      <c r="E148" s="41">
        <f>VLOOKUP(A148,'Canada Prices FW by Cat Pag'!$B:$F,5,FALSE)</f>
        <v>100</v>
      </c>
      <c r="F148" s="29">
        <f t="shared" si="16"/>
        <v>0.58460000000000001</v>
      </c>
      <c r="H148" s="26" t="s">
        <v>252</v>
      </c>
      <c r="I148" s="27">
        <f>VLOOKUP(H148,'Canada Prices FW by Cat Pag'!$B:$F,2,FALSE)</f>
        <v>115</v>
      </c>
      <c r="J148" s="28">
        <f>VLOOKUP(H148,'Canada Prices FW by Cat Pag'!$B:$F,3,FALSE)</f>
        <v>69</v>
      </c>
      <c r="K148" s="28">
        <f>VLOOKUP(H148,'Canada Prices FW by Cat Pag'!$B:$F,4,FALSE)</f>
        <v>92.460000000000008</v>
      </c>
      <c r="L148" s="41">
        <f>VLOOKUP(H148,'Canada Prices FW by Cat Pag'!$B:$F,5,FALSE)</f>
        <v>230</v>
      </c>
      <c r="M148" s="29">
        <f t="shared" si="19"/>
        <v>0.59799999999999998</v>
      </c>
      <c r="N148" s="35"/>
      <c r="S148" s="38"/>
      <c r="U148" s="35"/>
      <c r="AA148" s="16"/>
      <c r="AM148" s="16"/>
    </row>
    <row r="149" spans="1:39" s="14" customFormat="1" ht="25" customHeight="1" x14ac:dyDescent="0.25">
      <c r="A149" s="22" t="s">
        <v>263</v>
      </c>
      <c r="B149" s="23">
        <f>VLOOKUP(A149,'Canada Prices FW by Cat Pag'!$B:$F,2,FALSE)</f>
        <v>123</v>
      </c>
      <c r="C149" s="24">
        <f>VLOOKUP(A149,'Canada Prices FW by Cat Pag'!$B:$F,3,FALSE)</f>
        <v>45</v>
      </c>
      <c r="D149" s="24">
        <f>VLOOKUP(A149,'Canada Prices FW by Cat Pag'!$B:$F,4,FALSE)</f>
        <v>60.300000000000004</v>
      </c>
      <c r="E149" s="40">
        <f>VLOOKUP(A149,'Canada Prices FW by Cat Pag'!$B:$F,5,FALSE)</f>
        <v>150</v>
      </c>
      <c r="F149" s="25">
        <f t="shared" si="16"/>
        <v>0.59799999999999998</v>
      </c>
      <c r="H149" s="22" t="s">
        <v>362</v>
      </c>
      <c r="I149" s="23">
        <f>VLOOKUP(H149,'Canada Prices FW by Cat Pag'!$B:$F,2,FALSE)</f>
        <v>169</v>
      </c>
      <c r="J149" s="24">
        <f>VLOOKUP(H149,'Canada Prices FW by Cat Pag'!$B:$F,3,FALSE)</f>
        <v>28</v>
      </c>
      <c r="K149" s="24">
        <f>VLOOKUP(H149,'Canada Prices FW by Cat Pag'!$B:$F,4,FALSE)</f>
        <v>37.520000000000003</v>
      </c>
      <c r="L149" s="40">
        <f>VLOOKUP(H149,'Canada Prices FW by Cat Pag'!$B:$F,5,FALSE)</f>
        <v>90</v>
      </c>
      <c r="M149" s="25">
        <f t="shared" si="19"/>
        <v>0.58311111111111102</v>
      </c>
      <c r="N149" s="35"/>
      <c r="S149" s="38"/>
      <c r="U149" s="35"/>
      <c r="AA149" s="16"/>
      <c r="AM149" s="16"/>
    </row>
    <row r="150" spans="1:39" s="14" customFormat="1" ht="25" customHeight="1" x14ac:dyDescent="0.25">
      <c r="A150" s="26" t="s">
        <v>262</v>
      </c>
      <c r="B150" s="27">
        <f>VLOOKUP(A150,'Canada Prices FW by Cat Pag'!$B:$F,2,FALSE)</f>
        <v>122</v>
      </c>
      <c r="C150" s="28">
        <f>VLOOKUP(A150,'Canada Prices FW by Cat Pag'!$B:$F,3,FALSE)</f>
        <v>50</v>
      </c>
      <c r="D150" s="28">
        <f>VLOOKUP(A150,'Canada Prices FW by Cat Pag'!$B:$F,4,FALSE)</f>
        <v>67</v>
      </c>
      <c r="E150" s="41">
        <f>VLOOKUP(A150,'Canada Prices FW by Cat Pag'!$B:$F,5,FALSE)</f>
        <v>180</v>
      </c>
      <c r="F150" s="29">
        <f t="shared" si="16"/>
        <v>0.62777777777777777</v>
      </c>
      <c r="H150" s="26" t="s">
        <v>181</v>
      </c>
      <c r="I150" s="27">
        <f>VLOOKUP(H150,'Canada Prices FW by Cat Pag'!$B:$F,2,FALSE)</f>
        <v>85</v>
      </c>
      <c r="J150" s="28">
        <f>VLOOKUP(H150,'Canada Prices FW by Cat Pag'!$B:$F,3,FALSE)</f>
        <v>62</v>
      </c>
      <c r="K150" s="28">
        <f>VLOOKUP(H150,'Canada Prices FW by Cat Pag'!$B:$F,4,FALSE)</f>
        <v>83.08</v>
      </c>
      <c r="L150" s="41">
        <f>VLOOKUP(H150,'Canada Prices FW by Cat Pag'!$B:$F,5,FALSE)</f>
        <v>210</v>
      </c>
      <c r="M150" s="29">
        <f t="shared" si="19"/>
        <v>0.60438095238095235</v>
      </c>
      <c r="N150" s="35"/>
      <c r="S150" s="38"/>
      <c r="U150" s="35"/>
      <c r="AA150" s="16"/>
      <c r="AM150" s="16"/>
    </row>
    <row r="151" spans="1:39" s="14" customFormat="1" ht="25" customHeight="1" x14ac:dyDescent="0.25">
      <c r="A151" s="22" t="s">
        <v>454</v>
      </c>
      <c r="B151" s="23">
        <f>VLOOKUP(A151,'Canada Prices FW by Cat Pag'!$B:$F,2,FALSE)</f>
        <v>224</v>
      </c>
      <c r="C151" s="24">
        <f>VLOOKUP(A151,'Canada Prices FW by Cat Pag'!$B:$F,3,FALSE)</f>
        <v>56</v>
      </c>
      <c r="D151" s="24">
        <f>VLOOKUP(A151,'Canada Prices FW by Cat Pag'!$B:$F,4,FALSE)</f>
        <v>75.040000000000006</v>
      </c>
      <c r="E151" s="40">
        <f>VLOOKUP(A151,'Canada Prices FW by Cat Pag'!$B:$F,5,FALSE)</f>
        <v>190</v>
      </c>
      <c r="F151" s="25">
        <f t="shared" si="16"/>
        <v>0.60505263157894729</v>
      </c>
      <c r="H151" s="22" t="s">
        <v>140</v>
      </c>
      <c r="I151" s="23">
        <f>VLOOKUP(H151,'Canada Prices FW by Cat Pag'!$B:$F,2,FALSE)</f>
        <v>66</v>
      </c>
      <c r="J151" s="24">
        <f>VLOOKUP(H151,'Canada Prices FW by Cat Pag'!$B:$F,3,FALSE)</f>
        <v>69</v>
      </c>
      <c r="K151" s="24">
        <f>VLOOKUP(H151,'Canada Prices FW by Cat Pag'!$B:$F,4,FALSE)</f>
        <v>92.460000000000008</v>
      </c>
      <c r="L151" s="40">
        <f>VLOOKUP(H151,'Canada Prices FW by Cat Pag'!$B:$F,5,FALSE)</f>
        <v>230</v>
      </c>
      <c r="M151" s="25">
        <f t="shared" si="19"/>
        <v>0.59799999999999998</v>
      </c>
      <c r="N151" s="35"/>
      <c r="S151" s="38"/>
      <c r="U151" s="35"/>
      <c r="AA151" s="16"/>
      <c r="AM151" s="16"/>
    </row>
    <row r="152" spans="1:39" s="14" customFormat="1" ht="25" customHeight="1" x14ac:dyDescent="0.25">
      <c r="A152" s="26" t="s">
        <v>484</v>
      </c>
      <c r="B152" s="27">
        <f>VLOOKUP(A152,'Canada Prices FW by Cat Pag'!$B:$F,2,FALSE)</f>
        <v>234</v>
      </c>
      <c r="C152" s="28">
        <f>VLOOKUP(A152,'Canada Prices FW by Cat Pag'!$B:$F,3,FALSE)</f>
        <v>24</v>
      </c>
      <c r="D152" s="28">
        <f>VLOOKUP(A152,'Canada Prices FW by Cat Pag'!$B:$F,4,FALSE)</f>
        <v>32.160000000000004</v>
      </c>
      <c r="E152" s="41">
        <f>VLOOKUP(A152,'Canada Prices FW by Cat Pag'!$B:$F,5,FALSE)</f>
        <v>80</v>
      </c>
      <c r="F152" s="29">
        <f t="shared" si="16"/>
        <v>0.59799999999999998</v>
      </c>
      <c r="H152" s="26" t="s">
        <v>273</v>
      </c>
      <c r="I152" s="27">
        <f>VLOOKUP(H152,'Canada Prices FW by Cat Pag'!$B:$F,2,FALSE)</f>
        <v>128</v>
      </c>
      <c r="J152" s="28">
        <f>VLOOKUP(H152,'Canada Prices FW by Cat Pag'!$B:$F,3,FALSE)</f>
        <v>37</v>
      </c>
      <c r="K152" s="28">
        <f>VLOOKUP(H152,'Canada Prices FW by Cat Pag'!$B:$F,4,FALSE)</f>
        <v>49.580000000000005</v>
      </c>
      <c r="L152" s="41">
        <f>VLOOKUP(H152,'Canada Prices FW by Cat Pag'!$B:$F,5,FALSE)</f>
        <v>120</v>
      </c>
      <c r="M152" s="29">
        <f t="shared" si="19"/>
        <v>0.58683333333333321</v>
      </c>
      <c r="N152" s="35"/>
      <c r="S152" s="38"/>
      <c r="U152" s="35"/>
      <c r="AA152" s="16"/>
      <c r="AM152" s="16"/>
    </row>
    <row r="153" spans="1:39" s="14" customFormat="1" ht="25" customHeight="1" x14ac:dyDescent="0.25">
      <c r="A153" s="22" t="s">
        <v>147</v>
      </c>
      <c r="B153" s="23">
        <f>VLOOKUP(A153,'Canada Prices FW by Cat Pag'!$B:$F,2,FALSE)</f>
        <v>69</v>
      </c>
      <c r="C153" s="24">
        <f>VLOOKUP(A153,'Canada Prices FW by Cat Pag'!$B:$F,3,FALSE)</f>
        <v>72</v>
      </c>
      <c r="D153" s="24">
        <f>VLOOKUP(A153,'Canada Prices FW by Cat Pag'!$B:$F,4,FALSE)</f>
        <v>96.48</v>
      </c>
      <c r="E153" s="40">
        <f>VLOOKUP(A153,'Canada Prices FW by Cat Pag'!$B:$F,5,FALSE)</f>
        <v>240</v>
      </c>
      <c r="F153" s="25">
        <f t="shared" si="16"/>
        <v>0.59799999999999998</v>
      </c>
      <c r="H153" s="22" t="s">
        <v>25</v>
      </c>
      <c r="I153" s="23">
        <f>VLOOKUP(H153,'Canada Prices FW by Cat Pag'!$B:$F,2,FALSE)</f>
        <v>14</v>
      </c>
      <c r="J153" s="24">
        <f>VLOOKUP(H153,'Canada Prices FW by Cat Pag'!$B:$F,3,FALSE)</f>
        <v>72</v>
      </c>
      <c r="K153" s="24">
        <f>VLOOKUP(H153,'Canada Prices FW by Cat Pag'!$B:$F,4,FALSE)</f>
        <v>96.48</v>
      </c>
      <c r="L153" s="40">
        <f>VLOOKUP(H153,'Canada Prices FW by Cat Pag'!$B:$F,5,FALSE)</f>
        <v>240</v>
      </c>
      <c r="M153" s="25">
        <f t="shared" si="19"/>
        <v>0.59799999999999998</v>
      </c>
      <c r="N153" s="35"/>
      <c r="S153" s="38"/>
      <c r="U153" s="35"/>
      <c r="AA153" s="16"/>
      <c r="AM153" s="16"/>
    </row>
    <row r="154" spans="1:39" s="14" customFormat="1" ht="25" customHeight="1" x14ac:dyDescent="0.25">
      <c r="A154" s="26" t="s">
        <v>400</v>
      </c>
      <c r="B154" s="27">
        <f>VLOOKUP(A154,'Canada Prices FW by Cat Pag'!$B:$F,2,FALSE)</f>
        <v>191</v>
      </c>
      <c r="C154" s="28">
        <f>VLOOKUP(A154,'Canada Prices FW by Cat Pag'!$B:$F,3,FALSE)</f>
        <v>31</v>
      </c>
      <c r="D154" s="28">
        <f>VLOOKUP(A154,'Canada Prices FW by Cat Pag'!$B:$F,4,FALSE)</f>
        <v>41.54</v>
      </c>
      <c r="E154" s="41">
        <f>VLOOKUP(A154,'Canada Prices FW by Cat Pag'!$B:$F,5,FALSE)</f>
        <v>100</v>
      </c>
      <c r="F154" s="29">
        <f t="shared" si="16"/>
        <v>0.58460000000000001</v>
      </c>
      <c r="H154" s="26" t="s">
        <v>261</v>
      </c>
      <c r="I154" s="27">
        <f>VLOOKUP(H154,'Canada Prices FW by Cat Pag'!$B:$F,2,FALSE)</f>
        <v>122</v>
      </c>
      <c r="J154" s="28">
        <f>VLOOKUP(H154,'Canada Prices FW by Cat Pag'!$B:$F,3,FALSE)</f>
        <v>45</v>
      </c>
      <c r="K154" s="28">
        <f>VLOOKUP(H154,'Canada Prices FW by Cat Pag'!$B:$F,4,FALSE)</f>
        <v>60.300000000000004</v>
      </c>
      <c r="L154" s="41">
        <f>VLOOKUP(H154,'Canada Prices FW by Cat Pag'!$B:$F,5,FALSE)</f>
        <v>160</v>
      </c>
      <c r="M154" s="29">
        <f t="shared" si="19"/>
        <v>0.62312499999999993</v>
      </c>
      <c r="N154" s="35"/>
      <c r="S154" s="38"/>
      <c r="U154" s="35"/>
      <c r="AA154" s="16"/>
      <c r="AM154" s="16"/>
    </row>
    <row r="155" spans="1:39" s="14" customFormat="1" ht="25" customHeight="1" x14ac:dyDescent="0.25">
      <c r="A155" s="22" t="s">
        <v>240</v>
      </c>
      <c r="B155" s="23">
        <f>VLOOKUP(A155,'Canada Prices FW by Cat Pag'!$B:$F,2,FALSE)</f>
        <v>111</v>
      </c>
      <c r="C155" s="24">
        <f>VLOOKUP(A155,'Canada Prices FW by Cat Pag'!$B:$F,3,FALSE)</f>
        <v>56</v>
      </c>
      <c r="D155" s="24">
        <f>VLOOKUP(A155,'Canada Prices FW by Cat Pag'!$B:$F,4,FALSE)</f>
        <v>75.040000000000006</v>
      </c>
      <c r="E155" s="40">
        <f>VLOOKUP(A155,'Canada Prices FW by Cat Pag'!$B:$F,5,FALSE)</f>
        <v>190</v>
      </c>
      <c r="F155" s="25">
        <f t="shared" si="16"/>
        <v>0.60505263157894729</v>
      </c>
      <c r="H155" s="22" t="s">
        <v>448</v>
      </c>
      <c r="I155" s="23">
        <f>VLOOKUP(H155,'Canada Prices FW by Cat Pag'!$B:$F,2,FALSE)</f>
        <v>220</v>
      </c>
      <c r="J155" s="24">
        <f>VLOOKUP(H155,'Canada Prices FW by Cat Pag'!$B:$F,3,FALSE)</f>
        <v>66</v>
      </c>
      <c r="K155" s="24">
        <f>VLOOKUP(H155,'Canada Prices FW by Cat Pag'!$B:$F,4,FALSE)</f>
        <v>88.440000000000012</v>
      </c>
      <c r="L155" s="40">
        <f>VLOOKUP(H155,'Canada Prices FW by Cat Pag'!$B:$F,5,FALSE)</f>
        <v>220</v>
      </c>
      <c r="M155" s="25">
        <f t="shared" si="19"/>
        <v>0.59799999999999998</v>
      </c>
      <c r="N155" s="35"/>
      <c r="S155" s="38"/>
      <c r="U155" s="35"/>
      <c r="AA155" s="16"/>
      <c r="AM155" s="16"/>
    </row>
    <row r="156" spans="1:39" s="14" customFormat="1" ht="25" customHeight="1" x14ac:dyDescent="0.25">
      <c r="A156" s="26" t="s">
        <v>283</v>
      </c>
      <c r="B156" s="27">
        <f>VLOOKUP(A156,'Canada Prices FW by Cat Pag'!$B:$F,2,FALSE)</f>
        <v>134</v>
      </c>
      <c r="C156" s="28">
        <f>VLOOKUP(A156,'Canada Prices FW by Cat Pag'!$B:$F,3,FALSE)</f>
        <v>49</v>
      </c>
      <c r="D156" s="28">
        <f>VLOOKUP(A156,'Canada Prices FW by Cat Pag'!$B:$F,4,FALSE)</f>
        <v>65.660000000000011</v>
      </c>
      <c r="E156" s="41">
        <f>VLOOKUP(A156,'Canada Prices FW by Cat Pag'!$B:$F,5,FALSE)</f>
        <v>160</v>
      </c>
      <c r="F156" s="29">
        <f t="shared" si="16"/>
        <v>0.58962499999999995</v>
      </c>
      <c r="H156" s="26" t="s">
        <v>58</v>
      </c>
      <c r="I156" s="27">
        <f>VLOOKUP(H156,'Canada Prices FW by Cat Pag'!$B:$F,2,FALSE)</f>
        <v>26</v>
      </c>
      <c r="J156" s="28">
        <f>VLOOKUP(H156,'Canada Prices FW by Cat Pag'!$B:$F,3,FALSE)</f>
        <v>66</v>
      </c>
      <c r="K156" s="28">
        <f>VLOOKUP(H156,'Canada Prices FW by Cat Pag'!$B:$F,4,FALSE)</f>
        <v>88.440000000000012</v>
      </c>
      <c r="L156" s="41">
        <f>VLOOKUP(H156,'Canada Prices FW by Cat Pag'!$B:$F,5,FALSE)</f>
        <v>220</v>
      </c>
      <c r="M156" s="29">
        <f t="shared" si="19"/>
        <v>0.59799999999999998</v>
      </c>
      <c r="N156" s="35"/>
      <c r="S156" s="38"/>
      <c r="U156" s="35"/>
      <c r="AA156" s="16"/>
      <c r="AM156" s="16"/>
    </row>
    <row r="157" spans="1:39" s="14" customFormat="1" ht="25" customHeight="1" x14ac:dyDescent="0.25">
      <c r="A157" s="22" t="s">
        <v>317</v>
      </c>
      <c r="B157" s="23">
        <f>VLOOKUP(A157,'Canada Prices FW by Cat Pag'!$B:$F,2,FALSE)</f>
        <v>149</v>
      </c>
      <c r="C157" s="24">
        <f>VLOOKUP(A157,'Canada Prices FW by Cat Pag'!$B:$F,3,FALSE)</f>
        <v>28</v>
      </c>
      <c r="D157" s="24">
        <f>VLOOKUP(A157,'Canada Prices FW by Cat Pag'!$B:$F,4,FALSE)</f>
        <v>37.520000000000003</v>
      </c>
      <c r="E157" s="40">
        <f>VLOOKUP(A157,'Canada Prices FW by Cat Pag'!$B:$F,5,FALSE)</f>
        <v>90</v>
      </c>
      <c r="F157" s="25">
        <f t="shared" si="16"/>
        <v>0.58311111111111102</v>
      </c>
      <c r="H157" s="22" t="s">
        <v>193</v>
      </c>
      <c r="I157" s="23">
        <f>VLOOKUP(H157,'Canada Prices FW by Cat Pag'!$B:$F,2,FALSE)</f>
        <v>91</v>
      </c>
      <c r="J157" s="24">
        <f>VLOOKUP(H157,'Canada Prices FW by Cat Pag'!$B:$F,3,FALSE)</f>
        <v>53</v>
      </c>
      <c r="K157" s="24">
        <f>VLOOKUP(H157,'Canada Prices FW by Cat Pag'!$B:$F,4,FALSE)</f>
        <v>71.02000000000001</v>
      </c>
      <c r="L157" s="40">
        <f>VLOOKUP(H157,'Canada Prices FW by Cat Pag'!$B:$F,5,FALSE)</f>
        <v>180</v>
      </c>
      <c r="M157" s="25">
        <f t="shared" ref="M157" si="25">(L157-K157)/L157</f>
        <v>0.60544444444444434</v>
      </c>
      <c r="N157" s="35"/>
      <c r="S157" s="38"/>
      <c r="U157" s="35"/>
      <c r="AA157" s="16"/>
      <c r="AM157" s="16"/>
    </row>
    <row r="158" spans="1:39" s="14" customFormat="1" ht="25" customHeight="1" x14ac:dyDescent="0.25">
      <c r="A158" s="26" t="s">
        <v>318</v>
      </c>
      <c r="B158" s="27">
        <f>VLOOKUP(A158,'Canada Prices FW by Cat Pag'!$B:$F,2,FALSE)</f>
        <v>149</v>
      </c>
      <c r="C158" s="28">
        <f>VLOOKUP(A158,'Canada Prices FW by Cat Pag'!$B:$F,3,FALSE)</f>
        <v>31</v>
      </c>
      <c r="D158" s="28">
        <f>VLOOKUP(A158,'Canada Prices FW by Cat Pag'!$B:$F,4,FALSE)</f>
        <v>41.54</v>
      </c>
      <c r="E158" s="41">
        <f>VLOOKUP(A158,'Canada Prices FW by Cat Pag'!$B:$F,5,FALSE)</f>
        <v>100</v>
      </c>
      <c r="F158" s="29">
        <f t="shared" si="16"/>
        <v>0.58460000000000001</v>
      </c>
      <c r="H158" s="26" t="s">
        <v>449</v>
      </c>
      <c r="I158" s="27">
        <f>VLOOKUP(H158,'Canada Prices FW by Cat Pag'!$B:$F,2,FALSE)</f>
        <v>220</v>
      </c>
      <c r="J158" s="28">
        <f>VLOOKUP(H158,'Canada Prices FW by Cat Pag'!$B:$F,3,FALSE)</f>
        <v>56</v>
      </c>
      <c r="K158" s="28">
        <f>VLOOKUP(H158,'Canada Prices FW by Cat Pag'!$B:$F,4,FALSE)</f>
        <v>75.040000000000006</v>
      </c>
      <c r="L158" s="41">
        <f>VLOOKUP(H158,'Canada Prices FW by Cat Pag'!$B:$F,5,FALSE)</f>
        <v>190</v>
      </c>
      <c r="M158" s="29">
        <f t="shared" si="19"/>
        <v>0.60505263157894729</v>
      </c>
      <c r="N158" s="35"/>
      <c r="S158" s="38"/>
      <c r="U158" s="35"/>
      <c r="AA158" s="16"/>
      <c r="AM158" s="16"/>
    </row>
    <row r="159" spans="1:39" s="14" customFormat="1" ht="25" customHeight="1" x14ac:dyDescent="0.25">
      <c r="A159" s="22" t="s">
        <v>377</v>
      </c>
      <c r="B159" s="23">
        <f>VLOOKUP(A159,'Canada Prices FW by Cat Pag'!$B:$F,2,FALSE)</f>
        <v>179</v>
      </c>
      <c r="C159" s="24">
        <f>VLOOKUP(A159,'Canada Prices FW by Cat Pag'!$B:$F,3,FALSE)</f>
        <v>37</v>
      </c>
      <c r="D159" s="24">
        <f>VLOOKUP(A159,'Canada Prices FW by Cat Pag'!$B:$F,4,FALSE)</f>
        <v>49.580000000000005</v>
      </c>
      <c r="E159" s="40">
        <f>VLOOKUP(A159,'Canada Prices FW by Cat Pag'!$B:$F,5,FALSE)</f>
        <v>120</v>
      </c>
      <c r="F159" s="25">
        <f t="shared" si="16"/>
        <v>0.58683333333333321</v>
      </c>
      <c r="H159" s="58" t="s">
        <v>894</v>
      </c>
      <c r="I159" s="59"/>
      <c r="J159" s="59"/>
      <c r="K159" s="59"/>
      <c r="L159" s="59"/>
      <c r="M159" s="60"/>
      <c r="N159" s="35"/>
      <c r="S159" s="38"/>
      <c r="U159" s="35"/>
      <c r="AA159" s="16"/>
      <c r="AM159" s="16"/>
    </row>
    <row r="160" spans="1:39" s="14" customFormat="1" ht="25" customHeight="1" x14ac:dyDescent="0.25">
      <c r="A160" s="58" t="s">
        <v>889</v>
      </c>
      <c r="B160" s="59"/>
      <c r="C160" s="59"/>
      <c r="D160" s="59"/>
      <c r="E160" s="59"/>
      <c r="F160" s="60"/>
      <c r="H160" s="26" t="s">
        <v>132</v>
      </c>
      <c r="I160" s="27">
        <f>VLOOKUP(H160,'Canada Prices FW by Cat Pag'!$B:$F,2,FALSE)</f>
        <v>61</v>
      </c>
      <c r="J160" s="28">
        <f>VLOOKUP(H160,'Canada Prices FW by Cat Pag'!$B:$F,3,FALSE)</f>
        <v>16</v>
      </c>
      <c r="K160" s="28">
        <f>VLOOKUP(H160,'Canada Prices FW by Cat Pag'!$B:$F,4,FALSE)</f>
        <v>21.44</v>
      </c>
      <c r="L160" s="41">
        <f>VLOOKUP(H160,'Canada Prices FW by Cat Pag'!$B:$F,5,FALSE)</f>
        <v>50</v>
      </c>
      <c r="M160" s="29">
        <f t="shared" si="19"/>
        <v>0.57119999999999993</v>
      </c>
      <c r="N160" s="35"/>
      <c r="S160" s="38"/>
      <c r="U160" s="35"/>
      <c r="AA160" s="16"/>
      <c r="AM160" s="16"/>
    </row>
    <row r="161" spans="1:39" s="14" customFormat="1" ht="25" customHeight="1" x14ac:dyDescent="0.25">
      <c r="A161" s="22" t="s">
        <v>388</v>
      </c>
      <c r="B161" s="23">
        <f>VLOOKUP(A161,'Canada Prices FW by Cat Pag'!$B:$F,2,FALSE)</f>
        <v>185</v>
      </c>
      <c r="C161" s="24">
        <f>VLOOKUP(A161,'Canada Prices FW by Cat Pag'!$B:$F,3,FALSE)</f>
        <v>41</v>
      </c>
      <c r="D161" s="24">
        <f>VLOOKUP(A161,'Canada Prices FW by Cat Pag'!$B:$F,4,FALSE)</f>
        <v>54.940000000000005</v>
      </c>
      <c r="E161" s="40">
        <f>VLOOKUP(A161,'Canada Prices FW by Cat Pag'!$B:$F,5,FALSE)</f>
        <v>140</v>
      </c>
      <c r="F161" s="25">
        <f t="shared" si="16"/>
        <v>0.60757142857142854</v>
      </c>
      <c r="H161" s="58" t="s">
        <v>895</v>
      </c>
      <c r="I161" s="59"/>
      <c r="J161" s="59"/>
      <c r="K161" s="59"/>
      <c r="L161" s="59"/>
      <c r="M161" s="60"/>
      <c r="N161" s="35"/>
      <c r="S161" s="38"/>
      <c r="U161" s="35"/>
      <c r="AA161" s="16"/>
      <c r="AM161" s="16"/>
    </row>
    <row r="162" spans="1:39" s="14" customFormat="1" ht="25" customHeight="1" x14ac:dyDescent="0.25">
      <c r="A162" s="26" t="s">
        <v>475</v>
      </c>
      <c r="B162" s="27">
        <f>VLOOKUP(A162,'Canada Prices FW by Cat Pag'!$B:$F,2,FALSE)</f>
        <v>231</v>
      </c>
      <c r="C162" s="28">
        <f>VLOOKUP(A162,'Canada Prices FW by Cat Pag'!$B:$F,3,FALSE)</f>
        <v>53</v>
      </c>
      <c r="D162" s="28">
        <f>VLOOKUP(A162,'Canada Prices FW by Cat Pag'!$B:$F,4,FALSE)</f>
        <v>71.02000000000001</v>
      </c>
      <c r="E162" s="41">
        <f>VLOOKUP(A162,'Canada Prices FW by Cat Pag'!$B:$F,5,FALSE)</f>
        <v>180</v>
      </c>
      <c r="F162" s="29">
        <f t="shared" si="16"/>
        <v>0.60544444444444434</v>
      </c>
      <c r="H162" s="26" t="s">
        <v>27</v>
      </c>
      <c r="I162" s="27">
        <f>VLOOKUP(H162,'Canada Prices FW by Cat Pag'!$B:$F,2,FALSE)</f>
        <v>15</v>
      </c>
      <c r="J162" s="28">
        <f>VLOOKUP(H162,'Canada Prices FW by Cat Pag'!$B:$F,3,FALSE)</f>
        <v>94</v>
      </c>
      <c r="K162" s="28">
        <f>VLOOKUP(H162,'Canada Prices FW by Cat Pag'!$B:$F,4,FALSE)</f>
        <v>125.96000000000001</v>
      </c>
      <c r="L162" s="41">
        <f>VLOOKUP(H162,'Canada Prices FW by Cat Pag'!$B:$F,5,FALSE)</f>
        <v>310</v>
      </c>
      <c r="M162" s="29">
        <f t="shared" si="19"/>
        <v>0.59367741935483864</v>
      </c>
      <c r="N162" s="35"/>
      <c r="S162" s="38"/>
      <c r="U162" s="35"/>
      <c r="AA162" s="16"/>
      <c r="AM162" s="16"/>
    </row>
    <row r="163" spans="1:39" s="14" customFormat="1" ht="25" customHeight="1" x14ac:dyDescent="0.25">
      <c r="A163" s="22" t="s">
        <v>48</v>
      </c>
      <c r="B163" s="23">
        <f>VLOOKUP(A163,'Canada Prices FW by Cat Pag'!$B:$F,2,FALSE)</f>
        <v>22</v>
      </c>
      <c r="C163" s="24">
        <f>VLOOKUP(A163,'Canada Prices FW by Cat Pag'!$B:$F,3,FALSE)</f>
        <v>99</v>
      </c>
      <c r="D163" s="24">
        <f>VLOOKUP(A163,'Canada Prices FW by Cat Pag'!$B:$F,4,FALSE)</f>
        <v>132.66</v>
      </c>
      <c r="E163" s="40">
        <f>VLOOKUP(A163,'Canada Prices FW by Cat Pag'!$B:$F,5,FALSE)</f>
        <v>330</v>
      </c>
      <c r="F163" s="25">
        <f t="shared" si="16"/>
        <v>0.59799999999999998</v>
      </c>
      <c r="H163" s="22" t="s">
        <v>341</v>
      </c>
      <c r="I163" s="23">
        <f>VLOOKUP(H163,'Canada Prices FW by Cat Pag'!$B:$F,2,FALSE)</f>
        <v>159</v>
      </c>
      <c r="J163" s="24">
        <f>VLOOKUP(H163,'Canada Prices FW by Cat Pag'!$B:$F,3,FALSE)</f>
        <v>44</v>
      </c>
      <c r="K163" s="24">
        <f>VLOOKUP(H163,'Canada Prices FW by Cat Pag'!$B:$F,4,FALSE)</f>
        <v>58.96</v>
      </c>
      <c r="L163" s="40">
        <f>VLOOKUP(H163,'Canada Prices FW by Cat Pag'!$B:$F,5,FALSE)</f>
        <v>150</v>
      </c>
      <c r="M163" s="25">
        <f t="shared" si="19"/>
        <v>0.60693333333333332</v>
      </c>
      <c r="N163" s="35"/>
      <c r="S163" s="38"/>
      <c r="U163" s="35"/>
      <c r="AA163" s="16"/>
      <c r="AM163" s="16"/>
    </row>
    <row r="164" spans="1:39" s="14" customFormat="1" ht="25" customHeight="1" x14ac:dyDescent="0.25">
      <c r="A164" s="26" t="s">
        <v>209</v>
      </c>
      <c r="B164" s="27">
        <f>VLOOKUP(A164,'Canada Prices FW by Cat Pag'!$B:$F,2,FALSE)</f>
        <v>100</v>
      </c>
      <c r="C164" s="28">
        <f>VLOOKUP(A164,'Canada Prices FW by Cat Pag'!$B:$F,3,FALSE)</f>
        <v>69</v>
      </c>
      <c r="D164" s="28">
        <f>VLOOKUP(A164,'Canada Prices FW by Cat Pag'!$B:$F,4,FALSE)</f>
        <v>92.460000000000008</v>
      </c>
      <c r="E164" s="41">
        <f>VLOOKUP(A164,'Canada Prices FW by Cat Pag'!$B:$F,5,FALSE)</f>
        <v>230</v>
      </c>
      <c r="F164" s="29">
        <f t="shared" si="16"/>
        <v>0.59799999999999998</v>
      </c>
      <c r="H164" s="26" t="s">
        <v>478</v>
      </c>
      <c r="I164" s="27">
        <f>VLOOKUP(H164,'Canada Prices FW by Cat Pag'!$B:$F,2,FALSE)</f>
        <v>232</v>
      </c>
      <c r="J164" s="28">
        <f>VLOOKUP(H164,'Canada Prices FW by Cat Pag'!$B:$F,3,FALSE)</f>
        <v>47</v>
      </c>
      <c r="K164" s="28">
        <f>VLOOKUP(H164,'Canada Prices FW by Cat Pag'!$B:$F,4,FALSE)</f>
        <v>62.980000000000004</v>
      </c>
      <c r="L164" s="41">
        <f>VLOOKUP(H164,'Canada Prices FW by Cat Pag'!$B:$F,5,FALSE)</f>
        <v>160</v>
      </c>
      <c r="M164" s="29">
        <f t="shared" si="19"/>
        <v>0.606375</v>
      </c>
      <c r="N164" s="35"/>
      <c r="S164" s="38"/>
      <c r="U164" s="35"/>
      <c r="AA164" s="16"/>
      <c r="AM164" s="16"/>
    </row>
    <row r="165" spans="1:39" s="14" customFormat="1" ht="25" customHeight="1" x14ac:dyDescent="0.25">
      <c r="A165" s="58" t="s">
        <v>893</v>
      </c>
      <c r="B165" s="59"/>
      <c r="C165" s="59"/>
      <c r="D165" s="59"/>
      <c r="E165" s="59"/>
      <c r="F165" s="60"/>
      <c r="H165" s="22" t="s">
        <v>220</v>
      </c>
      <c r="I165" s="23">
        <f>VLOOKUP(H165,'Canada Prices FW by Cat Pag'!$B:$F,2,FALSE)</f>
        <v>105</v>
      </c>
      <c r="J165" s="24">
        <f>VLOOKUP(H165,'Canada Prices FW by Cat Pag'!$B:$F,3,FALSE)</f>
        <v>99</v>
      </c>
      <c r="K165" s="24">
        <f>VLOOKUP(H165,'Canada Prices FW by Cat Pag'!$B:$F,4,FALSE)</f>
        <v>132.66</v>
      </c>
      <c r="L165" s="40">
        <f>VLOOKUP(H165,'Canada Prices FW by Cat Pag'!$B:$F,5,FALSE)</f>
        <v>330</v>
      </c>
      <c r="M165" s="25">
        <f t="shared" si="19"/>
        <v>0.59799999999999998</v>
      </c>
      <c r="N165" s="35"/>
      <c r="S165" s="38"/>
      <c r="U165" s="35"/>
      <c r="AA165" s="16"/>
      <c r="AM165" s="16"/>
    </row>
    <row r="166" spans="1:39" s="14" customFormat="1" ht="25" customHeight="1" x14ac:dyDescent="0.25">
      <c r="A166" s="26" t="s">
        <v>358</v>
      </c>
      <c r="B166" s="27">
        <f>VLOOKUP(A166,'Canada Prices FW by Cat Pag'!$B:$F,2,FALSE)</f>
        <v>167</v>
      </c>
      <c r="C166" s="28">
        <f>VLOOKUP(A166,'Canada Prices FW by Cat Pag'!$B:$F,3,FALSE)</f>
        <v>34</v>
      </c>
      <c r="D166" s="28">
        <f>VLOOKUP(A166,'Canada Prices FW by Cat Pag'!$B:$F,4,FALSE)</f>
        <v>45.56</v>
      </c>
      <c r="E166" s="41">
        <f>VLOOKUP(A166,'Canada Prices FW by Cat Pag'!$B:$F,5,FALSE)</f>
        <v>110</v>
      </c>
      <c r="F166" s="29">
        <f t="shared" si="16"/>
        <v>0.58581818181818179</v>
      </c>
      <c r="H166" s="26" t="s">
        <v>195</v>
      </c>
      <c r="I166" s="27">
        <f>VLOOKUP(H166,'Canada Prices FW by Cat Pag'!$B:$F,2,FALSE)</f>
        <v>91</v>
      </c>
      <c r="J166" s="28">
        <f>VLOOKUP(H166,'Canada Prices FW by Cat Pag'!$B:$F,3,FALSE)</f>
        <v>74</v>
      </c>
      <c r="K166" s="28">
        <f>VLOOKUP(H166,'Canada Prices FW by Cat Pag'!$B:$F,4,FALSE)</f>
        <v>99.160000000000011</v>
      </c>
      <c r="L166" s="41">
        <f>VLOOKUP(H166,'Canada Prices FW by Cat Pag'!$B:$F,5,FALSE)</f>
        <v>250</v>
      </c>
      <c r="M166" s="29">
        <f t="shared" si="19"/>
        <v>0.6033599999999999</v>
      </c>
      <c r="N166" s="35"/>
      <c r="S166" s="38"/>
      <c r="U166" s="35"/>
      <c r="AA166" s="16"/>
      <c r="AM166" s="16"/>
    </row>
    <row r="167" spans="1:39" s="14" customFormat="1" ht="25" customHeight="1" x14ac:dyDescent="0.25">
      <c r="A167" s="22" t="s">
        <v>133</v>
      </c>
      <c r="B167" s="23">
        <f>VLOOKUP(A167,'Canada Prices FW by Cat Pag'!$B:$F,2,FALSE)</f>
        <v>61</v>
      </c>
      <c r="C167" s="24">
        <f>VLOOKUP(A167,'Canada Prices FW by Cat Pag'!$B:$F,3,FALSE)</f>
        <v>16</v>
      </c>
      <c r="D167" s="24">
        <f>VLOOKUP(A167,'Canada Prices FW by Cat Pag'!$B:$F,4,FALSE)</f>
        <v>21.44</v>
      </c>
      <c r="E167" s="40">
        <f>VLOOKUP(A167,'Canada Prices FW by Cat Pag'!$B:$F,5,FALSE)</f>
        <v>50</v>
      </c>
      <c r="F167" s="25">
        <f t="shared" ref="F167" si="26">(E167-D167)/E167</f>
        <v>0.57119999999999993</v>
      </c>
      <c r="H167" s="58" t="s">
        <v>896</v>
      </c>
      <c r="I167" s="59"/>
      <c r="J167" s="59"/>
      <c r="K167" s="59"/>
      <c r="L167" s="59"/>
      <c r="M167" s="60"/>
      <c r="N167" s="35"/>
      <c r="S167" s="38"/>
      <c r="U167" s="35"/>
      <c r="AA167" s="16"/>
      <c r="AM167" s="16"/>
    </row>
    <row r="168" spans="1:39" s="14" customFormat="1" ht="25" customHeight="1" x14ac:dyDescent="0.25">
      <c r="A168" s="26" t="s">
        <v>53</v>
      </c>
      <c r="B168" s="27">
        <f>VLOOKUP(A168,'Canada Prices FW by Cat Pag'!$B:$F,2,FALSE)</f>
        <v>24</v>
      </c>
      <c r="C168" s="28">
        <f>VLOOKUP(A168,'Canada Prices FW by Cat Pag'!$B:$F,3,FALSE)</f>
        <v>59</v>
      </c>
      <c r="D168" s="28">
        <f>VLOOKUP(A168,'Canada Prices FW by Cat Pag'!$B:$F,4,FALSE)</f>
        <v>79.06</v>
      </c>
      <c r="E168" s="41">
        <f>VLOOKUP(A168,'Canada Prices FW by Cat Pag'!$B:$F,5,FALSE)</f>
        <v>200</v>
      </c>
      <c r="F168" s="29">
        <f t="shared" si="16"/>
        <v>0.60470000000000002</v>
      </c>
      <c r="H168" s="26" t="s">
        <v>200</v>
      </c>
      <c r="I168" s="27">
        <f>VLOOKUP(H168,'Canada Prices FW by Cat Pag'!$B:$F,2,FALSE)</f>
        <v>93</v>
      </c>
      <c r="J168" s="28">
        <f>VLOOKUP(H168,'Canada Prices FW by Cat Pag'!$B:$F,3,FALSE)</f>
        <v>62</v>
      </c>
      <c r="K168" s="28">
        <f>VLOOKUP(H168,'Canada Prices FW by Cat Pag'!$B:$F,4,FALSE)</f>
        <v>83.08</v>
      </c>
      <c r="L168" s="41">
        <f>VLOOKUP(H168,'Canada Prices FW by Cat Pag'!$B:$F,5,FALSE)</f>
        <v>210</v>
      </c>
      <c r="M168" s="29">
        <f t="shared" si="19"/>
        <v>0.60438095238095235</v>
      </c>
      <c r="N168" s="35"/>
      <c r="S168" s="38"/>
      <c r="U168" s="35"/>
      <c r="AA168" s="16"/>
      <c r="AM168" s="16"/>
    </row>
    <row r="169" spans="1:39" s="14" customFormat="1" ht="25" customHeight="1" x14ac:dyDescent="0.25">
      <c r="A169" s="22" t="s">
        <v>300</v>
      </c>
      <c r="B169" s="23">
        <f>VLOOKUP(A169,'Canada Prices FW by Cat Pag'!$B:$F,2,FALSE)</f>
        <v>140</v>
      </c>
      <c r="C169" s="24">
        <f>VLOOKUP(A169,'Canada Prices FW by Cat Pag'!$B:$F,3,FALSE)</f>
        <v>44</v>
      </c>
      <c r="D169" s="24">
        <f>VLOOKUP(A169,'Canada Prices FW by Cat Pag'!$B:$F,4,FALSE)</f>
        <v>58.96</v>
      </c>
      <c r="E169" s="40">
        <f>VLOOKUP(A169,'Canada Prices FW by Cat Pag'!$B:$F,5,FALSE)</f>
        <v>150</v>
      </c>
      <c r="F169" s="25">
        <f t="shared" ref="F169:F203" si="27">(E169-D169)/E169</f>
        <v>0.60693333333333332</v>
      </c>
      <c r="H169" s="22" t="s">
        <v>304</v>
      </c>
      <c r="I169" s="23">
        <f>VLOOKUP(H169,'Canada Prices FW by Cat Pag'!$B:$F,2,FALSE)</f>
        <v>142</v>
      </c>
      <c r="J169" s="24">
        <f>VLOOKUP(H169,'Canada Prices FW by Cat Pag'!$B:$F,3,FALSE)</f>
        <v>31</v>
      </c>
      <c r="K169" s="24">
        <f>VLOOKUP(H169,'Canada Prices FW by Cat Pag'!$B:$F,4,FALSE)</f>
        <v>41.54</v>
      </c>
      <c r="L169" s="40">
        <f>VLOOKUP(H169,'Canada Prices FW by Cat Pag'!$B:$F,5,FALSE)</f>
        <v>100</v>
      </c>
      <c r="M169" s="25">
        <f t="shared" si="19"/>
        <v>0.58460000000000001</v>
      </c>
      <c r="N169" s="35"/>
      <c r="S169" s="38"/>
      <c r="U169" s="35"/>
      <c r="AA169" s="16"/>
      <c r="AM169" s="16"/>
    </row>
    <row r="170" spans="1:39" s="14" customFormat="1" ht="25" customHeight="1" x14ac:dyDescent="0.25">
      <c r="A170" s="26" t="s">
        <v>224</v>
      </c>
      <c r="B170" s="27">
        <f>VLOOKUP(A170,'Canada Prices FW by Cat Pag'!$B:$F,2,FALSE)</f>
        <v>106</v>
      </c>
      <c r="C170" s="28">
        <f>VLOOKUP(A170,'Canada Prices FW by Cat Pag'!$B:$F,3,FALSE)</f>
        <v>69</v>
      </c>
      <c r="D170" s="28">
        <f>VLOOKUP(A170,'Canada Prices FW by Cat Pag'!$B:$F,4,FALSE)</f>
        <v>92.460000000000008</v>
      </c>
      <c r="E170" s="41">
        <f>VLOOKUP(A170,'Canada Prices FW by Cat Pag'!$B:$F,5,FALSE)</f>
        <v>230</v>
      </c>
      <c r="F170" s="29">
        <f t="shared" si="27"/>
        <v>0.59799999999999998</v>
      </c>
      <c r="H170" s="26" t="s">
        <v>393</v>
      </c>
      <c r="I170" s="27">
        <f>VLOOKUP(H170,'Canada Prices FW by Cat Pag'!$B:$F,2,FALSE)</f>
        <v>186</v>
      </c>
      <c r="J170" s="28">
        <f>VLOOKUP(H170,'Canada Prices FW by Cat Pag'!$B:$F,3,FALSE)</f>
        <v>44</v>
      </c>
      <c r="K170" s="28">
        <f>VLOOKUP(H170,'Canada Prices FW by Cat Pag'!$B:$F,4,FALSE)</f>
        <v>58.96</v>
      </c>
      <c r="L170" s="41">
        <f>VLOOKUP(H170,'Canada Prices FW by Cat Pag'!$B:$F,5,FALSE)</f>
        <v>150</v>
      </c>
      <c r="M170" s="29">
        <f t="shared" si="19"/>
        <v>0.60693333333333332</v>
      </c>
      <c r="N170" s="35"/>
      <c r="S170" s="38"/>
      <c r="U170" s="35"/>
      <c r="AA170" s="16"/>
      <c r="AM170" s="16"/>
    </row>
    <row r="171" spans="1:39" s="14" customFormat="1" ht="25" customHeight="1" x14ac:dyDescent="0.25">
      <c r="A171" s="22" t="s">
        <v>323</v>
      </c>
      <c r="B171" s="23">
        <f>VLOOKUP(A171,'Canada Prices FW by Cat Pag'!$B:$F,2,FALSE)</f>
        <v>151</v>
      </c>
      <c r="C171" s="24">
        <f>VLOOKUP(A171,'Canada Prices FW by Cat Pag'!$B:$F,3,FALSE)</f>
        <v>24</v>
      </c>
      <c r="D171" s="24">
        <f>VLOOKUP(A171,'Canada Prices FW by Cat Pag'!$B:$F,4,FALSE)</f>
        <v>32.160000000000004</v>
      </c>
      <c r="E171" s="40">
        <f>VLOOKUP(A171,'Canada Prices FW by Cat Pag'!$B:$F,5,FALSE)</f>
        <v>80</v>
      </c>
      <c r="F171" s="25">
        <f t="shared" si="27"/>
        <v>0.59799999999999998</v>
      </c>
      <c r="H171" s="22" t="s">
        <v>329</v>
      </c>
      <c r="I171" s="23">
        <f>VLOOKUP(H171,'Canada Prices FW by Cat Pag'!$B:$F,2,FALSE)</f>
        <v>153</v>
      </c>
      <c r="J171" s="24">
        <f>VLOOKUP(H171,'Canada Prices FW by Cat Pag'!$B:$F,3,FALSE)</f>
        <v>31</v>
      </c>
      <c r="K171" s="24">
        <f>VLOOKUP(H171,'Canada Prices FW by Cat Pag'!$B:$F,4,FALSE)</f>
        <v>41.54</v>
      </c>
      <c r="L171" s="40">
        <f>VLOOKUP(H171,'Canada Prices FW by Cat Pag'!$B:$F,5,FALSE)</f>
        <v>100</v>
      </c>
      <c r="M171" s="25">
        <f t="shared" ref="M171:M202" si="28">(L171-K171)/L171</f>
        <v>0.58460000000000001</v>
      </c>
      <c r="N171" s="35"/>
      <c r="S171" s="38"/>
      <c r="U171" s="35"/>
      <c r="AA171" s="16"/>
      <c r="AM171" s="16"/>
    </row>
    <row r="172" spans="1:39" s="14" customFormat="1" ht="25" customHeight="1" x14ac:dyDescent="0.25">
      <c r="A172" s="26" t="s">
        <v>339</v>
      </c>
      <c r="B172" s="27">
        <f>VLOOKUP(A172,'Canada Prices FW by Cat Pag'!$B:$F,2,FALSE)</f>
        <v>158</v>
      </c>
      <c r="C172" s="28">
        <f>VLOOKUP(A172,'Canada Prices FW by Cat Pag'!$B:$F,3,FALSE)</f>
        <v>31</v>
      </c>
      <c r="D172" s="28">
        <f>VLOOKUP(A172,'Canada Prices FW by Cat Pag'!$B:$F,4,FALSE)</f>
        <v>41.54</v>
      </c>
      <c r="E172" s="41">
        <f>VLOOKUP(A172,'Canada Prices FW by Cat Pag'!$B:$F,5,FALSE)</f>
        <v>100</v>
      </c>
      <c r="F172" s="29">
        <f t="shared" si="27"/>
        <v>0.58460000000000001</v>
      </c>
      <c r="H172" s="26" t="s">
        <v>452</v>
      </c>
      <c r="I172" s="27">
        <f>VLOOKUP(H172,'Canada Prices FW by Cat Pag'!$B:$F,2,FALSE)</f>
        <v>223</v>
      </c>
      <c r="J172" s="28">
        <f>VLOOKUP(H172,'Canada Prices FW by Cat Pag'!$B:$F,3,FALSE)</f>
        <v>53</v>
      </c>
      <c r="K172" s="28">
        <f>VLOOKUP(H172,'Canada Prices FW by Cat Pag'!$B:$F,4,FALSE)</f>
        <v>71.02000000000001</v>
      </c>
      <c r="L172" s="41">
        <f>VLOOKUP(H172,'Canada Prices FW by Cat Pag'!$B:$F,5,FALSE)</f>
        <v>180</v>
      </c>
      <c r="M172" s="29">
        <f t="shared" si="28"/>
        <v>0.60544444444444434</v>
      </c>
      <c r="N172" s="35"/>
      <c r="S172" s="38"/>
      <c r="U172" s="35"/>
      <c r="AA172" s="16"/>
      <c r="AM172" s="16"/>
    </row>
    <row r="173" spans="1:39" s="14" customFormat="1" ht="25" customHeight="1" x14ac:dyDescent="0.25">
      <c r="A173" s="22" t="s">
        <v>351</v>
      </c>
      <c r="B173" s="23">
        <f>VLOOKUP(A173,'Canada Prices FW by Cat Pag'!$B:$F,2,FALSE)</f>
        <v>162</v>
      </c>
      <c r="C173" s="24">
        <f>VLOOKUP(A173,'Canada Prices FW by Cat Pag'!$B:$F,3,FALSE)</f>
        <v>31</v>
      </c>
      <c r="D173" s="24">
        <f>VLOOKUP(A173,'Canada Prices FW by Cat Pag'!$B:$F,4,FALSE)</f>
        <v>41.54</v>
      </c>
      <c r="E173" s="40">
        <f>VLOOKUP(A173,'Canada Prices FW by Cat Pag'!$B:$F,5,FALSE)</f>
        <v>100</v>
      </c>
      <c r="F173" s="25">
        <f t="shared" si="27"/>
        <v>0.58460000000000001</v>
      </c>
      <c r="H173" s="22" t="s">
        <v>441</v>
      </c>
      <c r="I173" s="23">
        <f>VLOOKUP(H173,'Canada Prices FW by Cat Pag'!$B:$F,2,FALSE)</f>
        <v>214</v>
      </c>
      <c r="J173" s="24">
        <f>VLOOKUP(H173,'Canada Prices FW by Cat Pag'!$B:$F,3,FALSE)</f>
        <v>44</v>
      </c>
      <c r="K173" s="24">
        <f>VLOOKUP(H173,'Canada Prices FW by Cat Pag'!$B:$F,4,FALSE)</f>
        <v>58.96</v>
      </c>
      <c r="L173" s="40">
        <f>VLOOKUP(H173,'Canada Prices FW by Cat Pag'!$B:$F,5,FALSE)</f>
        <v>150</v>
      </c>
      <c r="M173" s="25">
        <f t="shared" si="28"/>
        <v>0.60693333333333332</v>
      </c>
      <c r="N173" s="35"/>
      <c r="S173" s="38"/>
      <c r="U173" s="35"/>
      <c r="AA173" s="16"/>
      <c r="AM173" s="16"/>
    </row>
    <row r="174" spans="1:39" s="14" customFormat="1" ht="25" customHeight="1" x14ac:dyDescent="0.25">
      <c r="A174" s="26" t="s">
        <v>203</v>
      </c>
      <c r="B174" s="27">
        <f>VLOOKUP(A174,'Canada Prices FW by Cat Pag'!$B:$F,2,FALSE)</f>
        <v>97</v>
      </c>
      <c r="C174" s="28">
        <f>VLOOKUP(A174,'Canada Prices FW by Cat Pag'!$B:$F,3,FALSE)</f>
        <v>66</v>
      </c>
      <c r="D174" s="28">
        <f>VLOOKUP(A174,'Canada Prices FW by Cat Pag'!$B:$F,4,FALSE)</f>
        <v>88.440000000000012</v>
      </c>
      <c r="E174" s="41">
        <f>VLOOKUP(A174,'Canada Prices FW by Cat Pag'!$B:$F,5,FALSE)</f>
        <v>220</v>
      </c>
      <c r="F174" s="29">
        <f t="shared" si="27"/>
        <v>0.59799999999999998</v>
      </c>
      <c r="H174" s="26" t="s">
        <v>289</v>
      </c>
      <c r="I174" s="27">
        <f>VLOOKUP(H174,'Canada Prices FW by Cat Pag'!$B:$F,2,FALSE)</f>
        <v>136</v>
      </c>
      <c r="J174" s="28">
        <f>VLOOKUP(H174,'Canada Prices FW by Cat Pag'!$B:$F,3,FALSE)</f>
        <v>49</v>
      </c>
      <c r="K174" s="28">
        <f>VLOOKUP(H174,'Canada Prices FW by Cat Pag'!$B:$F,4,FALSE)</f>
        <v>65.660000000000011</v>
      </c>
      <c r="L174" s="41">
        <f>VLOOKUP(H174,'Canada Prices FW by Cat Pag'!$B:$F,5,FALSE)</f>
        <v>160</v>
      </c>
      <c r="M174" s="29">
        <f t="shared" ref="M174" si="29">(L174-K174)/L174</f>
        <v>0.58962499999999995</v>
      </c>
      <c r="N174" s="35"/>
      <c r="S174" s="38"/>
      <c r="U174" s="35"/>
      <c r="AA174" s="16"/>
      <c r="AM174" s="16"/>
    </row>
    <row r="175" spans="1:39" s="14" customFormat="1" ht="25" customHeight="1" x14ac:dyDescent="0.25">
      <c r="A175" s="22" t="s">
        <v>249</v>
      </c>
      <c r="B175" s="23">
        <f>VLOOKUP(A175,'Canada Prices FW by Cat Pag'!$B:$F,2,FALSE)</f>
        <v>115</v>
      </c>
      <c r="C175" s="24">
        <f>VLOOKUP(A175,'Canada Prices FW by Cat Pag'!$B:$F,3,FALSE)</f>
        <v>59</v>
      </c>
      <c r="D175" s="24">
        <f>VLOOKUP(A175,'Canada Prices FW by Cat Pag'!$B:$F,4,FALSE)</f>
        <v>79.06</v>
      </c>
      <c r="E175" s="40">
        <f>VLOOKUP(A175,'Canada Prices FW by Cat Pag'!$B:$F,5,FALSE)</f>
        <v>200</v>
      </c>
      <c r="F175" s="25">
        <f t="shared" si="27"/>
        <v>0.60470000000000002</v>
      </c>
      <c r="H175" s="22" t="s">
        <v>349</v>
      </c>
      <c r="I175" s="23">
        <f>VLOOKUP(H175,'Canada Prices FW by Cat Pag'!$B:$F,2,FALSE)</f>
        <v>162</v>
      </c>
      <c r="J175" s="24">
        <f>VLOOKUP(H175,'Canada Prices FW by Cat Pag'!$B:$F,3,FALSE)</f>
        <v>31</v>
      </c>
      <c r="K175" s="24">
        <f>VLOOKUP(H175,'Canada Prices FW by Cat Pag'!$B:$F,4,FALSE)</f>
        <v>41.54</v>
      </c>
      <c r="L175" s="40">
        <f>VLOOKUP(H175,'Canada Prices FW by Cat Pag'!$B:$F,5,FALSE)</f>
        <v>100</v>
      </c>
      <c r="M175" s="25">
        <f t="shared" si="28"/>
        <v>0.58460000000000001</v>
      </c>
      <c r="N175" s="35"/>
      <c r="S175" s="38"/>
      <c r="U175" s="35"/>
      <c r="AA175" s="16"/>
      <c r="AM175" s="16"/>
    </row>
    <row r="176" spans="1:39" s="14" customFormat="1" ht="25" customHeight="1" x14ac:dyDescent="0.25">
      <c r="A176" s="26" t="s">
        <v>255</v>
      </c>
      <c r="B176" s="27">
        <f>VLOOKUP(A176,'Canada Prices FW by Cat Pag'!$B:$F,2,FALSE)</f>
        <v>117</v>
      </c>
      <c r="C176" s="28">
        <f>VLOOKUP(A176,'Canada Prices FW by Cat Pag'!$B:$F,3,FALSE)</f>
        <v>59</v>
      </c>
      <c r="D176" s="28">
        <f>VLOOKUP(A176,'Canada Prices FW by Cat Pag'!$B:$F,4,FALSE)</f>
        <v>79.06</v>
      </c>
      <c r="E176" s="41">
        <f>VLOOKUP(A176,'Canada Prices FW by Cat Pag'!$B:$F,5,FALSE)</f>
        <v>200</v>
      </c>
      <c r="F176" s="29">
        <f t="shared" si="27"/>
        <v>0.60470000000000002</v>
      </c>
      <c r="H176" s="26" t="s">
        <v>204</v>
      </c>
      <c r="I176" s="27">
        <f>VLOOKUP(H176,'Canada Prices FW by Cat Pag'!$B:$F,2,FALSE)</f>
        <v>97</v>
      </c>
      <c r="J176" s="28">
        <f>VLOOKUP(H176,'Canada Prices FW by Cat Pag'!$B:$F,3,FALSE)</f>
        <v>70</v>
      </c>
      <c r="K176" s="28">
        <f>VLOOKUP(H176,'Canada Prices FW by Cat Pag'!$B:$F,4,FALSE)</f>
        <v>93.800000000000011</v>
      </c>
      <c r="L176" s="41">
        <f>VLOOKUP(H176,'Canada Prices FW by Cat Pag'!$B:$F,5,FALSE)</f>
        <v>240</v>
      </c>
      <c r="M176" s="29">
        <f t="shared" si="28"/>
        <v>0.60916666666666663</v>
      </c>
      <c r="N176" s="35"/>
      <c r="S176" s="38"/>
      <c r="U176" s="35"/>
      <c r="AA176" s="16"/>
      <c r="AM176" s="16"/>
    </row>
    <row r="177" spans="1:39" s="14" customFormat="1" ht="25" customHeight="1" x14ac:dyDescent="0.25">
      <c r="A177" s="22" t="s">
        <v>350</v>
      </c>
      <c r="B177" s="23">
        <f>VLOOKUP(A177,'Canada Prices FW by Cat Pag'!$B:$F,2,FALSE)</f>
        <v>162</v>
      </c>
      <c r="C177" s="24">
        <f>VLOOKUP(A177,'Canada Prices FW by Cat Pag'!$B:$F,3,FALSE)</f>
        <v>31</v>
      </c>
      <c r="D177" s="24">
        <f>VLOOKUP(A177,'Canada Prices FW by Cat Pag'!$B:$F,4,FALSE)</f>
        <v>41.54</v>
      </c>
      <c r="E177" s="40">
        <f>VLOOKUP(A177,'Canada Prices FW by Cat Pag'!$B:$F,5,FALSE)</f>
        <v>100</v>
      </c>
      <c r="F177" s="25">
        <f t="shared" si="27"/>
        <v>0.58460000000000001</v>
      </c>
      <c r="H177" s="22" t="s">
        <v>311</v>
      </c>
      <c r="I177" s="23">
        <f>VLOOKUP(H177,'Canada Prices FW by Cat Pag'!$B:$F,2,FALSE)</f>
        <v>146</v>
      </c>
      <c r="J177" s="24">
        <f>VLOOKUP(H177,'Canada Prices FW by Cat Pag'!$B:$F,3,FALSE)</f>
        <v>49</v>
      </c>
      <c r="K177" s="24">
        <f>VLOOKUP(H177,'Canada Prices FW by Cat Pag'!$B:$F,4,FALSE)</f>
        <v>65.660000000000011</v>
      </c>
      <c r="L177" s="40">
        <f>VLOOKUP(H177,'Canada Prices FW by Cat Pag'!$B:$F,5,FALSE)</f>
        <v>160</v>
      </c>
      <c r="M177" s="25">
        <f t="shared" si="28"/>
        <v>0.58962499999999995</v>
      </c>
      <c r="N177" s="35"/>
      <c r="S177" s="38"/>
      <c r="U177" s="35"/>
      <c r="AA177" s="16"/>
      <c r="AM177" s="16"/>
    </row>
    <row r="178" spans="1:39" s="14" customFormat="1" ht="25" customHeight="1" x14ac:dyDescent="0.25">
      <c r="A178" s="26" t="s">
        <v>208</v>
      </c>
      <c r="B178" s="27">
        <f>VLOOKUP(A178,'Canada Prices FW by Cat Pag'!$B:$F,2,FALSE)</f>
        <v>99</v>
      </c>
      <c r="C178" s="28">
        <f>VLOOKUP(A178,'Canada Prices FW by Cat Pag'!$B:$F,3,FALSE)</f>
        <v>78</v>
      </c>
      <c r="D178" s="28">
        <f>VLOOKUP(A178,'Canada Prices FW by Cat Pag'!$B:$F,4,FALSE)</f>
        <v>104.52000000000001</v>
      </c>
      <c r="E178" s="41">
        <f>VLOOKUP(A178,'Canada Prices FW by Cat Pag'!$B:$F,5,FALSE)</f>
        <v>260</v>
      </c>
      <c r="F178" s="29">
        <f t="shared" si="27"/>
        <v>0.59799999999999998</v>
      </c>
      <c r="H178" s="26" t="s">
        <v>10</v>
      </c>
      <c r="I178" s="27">
        <f>VLOOKUP(H178,'Canada Prices FW by Cat Pag'!$B:$F,2,FALSE)</f>
        <v>8</v>
      </c>
      <c r="J178" s="28">
        <f>VLOOKUP(H178,'Canada Prices FW by Cat Pag'!$B:$F,3,FALSE)</f>
        <v>62</v>
      </c>
      <c r="K178" s="28">
        <f>VLOOKUP(H178,'Canada Prices FW by Cat Pag'!$B:$F,4,FALSE)</f>
        <v>83.08</v>
      </c>
      <c r="L178" s="41">
        <f>VLOOKUP(H178,'Canada Prices FW by Cat Pag'!$B:$F,5,FALSE)</f>
        <v>210</v>
      </c>
      <c r="M178" s="29">
        <f t="shared" si="28"/>
        <v>0.60438095238095235</v>
      </c>
      <c r="N178" s="35"/>
      <c r="S178" s="38"/>
      <c r="U178" s="35"/>
      <c r="AA178" s="16"/>
      <c r="AM178" s="16"/>
    </row>
    <row r="179" spans="1:39" s="14" customFormat="1" ht="25" customHeight="1" x14ac:dyDescent="0.25">
      <c r="A179" s="22" t="s">
        <v>36</v>
      </c>
      <c r="B179" s="23">
        <f>VLOOKUP(A179,'Canada Prices FW by Cat Pag'!$B:$F,2,FALSE)</f>
        <v>20</v>
      </c>
      <c r="C179" s="24">
        <f>VLOOKUP(A179,'Canada Prices FW by Cat Pag'!$B:$F,3,FALSE)</f>
        <v>62</v>
      </c>
      <c r="D179" s="24">
        <f>VLOOKUP(A179,'Canada Prices FW by Cat Pag'!$B:$F,4,FALSE)</f>
        <v>83.08</v>
      </c>
      <c r="E179" s="40">
        <f>VLOOKUP(A179,'Canada Prices FW by Cat Pag'!$B:$F,5,FALSE)</f>
        <v>210</v>
      </c>
      <c r="F179" s="25">
        <f t="shared" si="27"/>
        <v>0.60438095238095235</v>
      </c>
      <c r="H179" s="22" t="s">
        <v>186</v>
      </c>
      <c r="I179" s="23">
        <f>VLOOKUP(H179,'Canada Prices FW by Cat Pag'!$B:$F,2,FALSE)</f>
        <v>88</v>
      </c>
      <c r="J179" s="24">
        <f>VLOOKUP(H179,'Canada Prices FW by Cat Pag'!$B:$F,3,FALSE)</f>
        <v>66</v>
      </c>
      <c r="K179" s="24">
        <f>VLOOKUP(H179,'Canada Prices FW by Cat Pag'!$B:$F,4,FALSE)</f>
        <v>88.440000000000012</v>
      </c>
      <c r="L179" s="40">
        <f>VLOOKUP(H179,'Canada Prices FW by Cat Pag'!$B:$F,5,FALSE)</f>
        <v>220</v>
      </c>
      <c r="M179" s="25">
        <f t="shared" si="28"/>
        <v>0.59799999999999998</v>
      </c>
      <c r="N179" s="35"/>
      <c r="S179" s="38"/>
      <c r="U179" s="35"/>
      <c r="AA179" s="16"/>
      <c r="AM179" s="16"/>
    </row>
    <row r="180" spans="1:39" s="14" customFormat="1" ht="25" customHeight="1" x14ac:dyDescent="0.25">
      <c r="A180" s="58" t="s">
        <v>898</v>
      </c>
      <c r="B180" s="59"/>
      <c r="C180" s="59"/>
      <c r="D180" s="59"/>
      <c r="E180" s="59"/>
      <c r="F180" s="60"/>
      <c r="H180" s="26" t="s">
        <v>432</v>
      </c>
      <c r="I180" s="27">
        <f>VLOOKUP(H180,'Canada Prices FW by Cat Pag'!$B:$F,2,FALSE)</f>
        <v>210</v>
      </c>
      <c r="J180" s="28">
        <f>VLOOKUP(H180,'Canada Prices FW by Cat Pag'!$B:$F,3,FALSE)</f>
        <v>37</v>
      </c>
      <c r="K180" s="28">
        <f>VLOOKUP(H180,'Canada Prices FW by Cat Pag'!$B:$F,4,FALSE)</f>
        <v>49.580000000000005</v>
      </c>
      <c r="L180" s="41">
        <f>VLOOKUP(H180,'Canada Prices FW by Cat Pag'!$B:$F,5,FALSE)</f>
        <v>120</v>
      </c>
      <c r="M180" s="29">
        <f t="shared" si="28"/>
        <v>0.58683333333333321</v>
      </c>
      <c r="N180" s="35"/>
      <c r="S180" s="38"/>
      <c r="U180" s="35"/>
      <c r="AA180" s="16"/>
      <c r="AM180" s="16"/>
    </row>
    <row r="181" spans="1:39" s="14" customFormat="1" ht="25" customHeight="1" x14ac:dyDescent="0.25">
      <c r="A181" s="22" t="s">
        <v>188</v>
      </c>
      <c r="B181" s="23">
        <f>VLOOKUP(A181,'Canada Prices FW by Cat Pag'!$B:$F,2,FALSE)</f>
        <v>89</v>
      </c>
      <c r="C181" s="24">
        <f>VLOOKUP(A181,'Canada Prices FW by Cat Pag'!$B:$F,3,FALSE)</f>
        <v>62</v>
      </c>
      <c r="D181" s="24">
        <f>VLOOKUP(A181,'Canada Prices FW by Cat Pag'!$B:$F,4,FALSE)</f>
        <v>83.08</v>
      </c>
      <c r="E181" s="40">
        <f>VLOOKUP(A181,'Canada Prices FW by Cat Pag'!$B:$F,5,FALSE)</f>
        <v>210</v>
      </c>
      <c r="F181" s="25">
        <f t="shared" si="27"/>
        <v>0.60438095238095235</v>
      </c>
      <c r="H181" s="22" t="s">
        <v>435</v>
      </c>
      <c r="I181" s="23">
        <f>VLOOKUP(H181,'Canada Prices FW by Cat Pag'!$B:$F,2,FALSE)</f>
        <v>211</v>
      </c>
      <c r="J181" s="24">
        <f>VLOOKUP(H181,'Canada Prices FW by Cat Pag'!$B:$F,3,FALSE)</f>
        <v>37</v>
      </c>
      <c r="K181" s="24">
        <f>VLOOKUP(H181,'Canada Prices FW by Cat Pag'!$B:$F,4,FALSE)</f>
        <v>49.580000000000005</v>
      </c>
      <c r="L181" s="40">
        <f>VLOOKUP(H181,'Canada Prices FW by Cat Pag'!$B:$F,5,FALSE)</f>
        <v>120</v>
      </c>
      <c r="M181" s="25">
        <f t="shared" ref="M181" si="30">(L181-K181)/L181</f>
        <v>0.58683333333333321</v>
      </c>
      <c r="N181" s="35"/>
      <c r="S181" s="38"/>
      <c r="U181" s="35"/>
      <c r="AA181" s="16"/>
      <c r="AM181" s="16"/>
    </row>
    <row r="182" spans="1:39" s="14" customFormat="1" ht="25" customHeight="1" x14ac:dyDescent="0.25">
      <c r="A182" s="26" t="s">
        <v>322</v>
      </c>
      <c r="B182" s="27">
        <f>VLOOKUP(A182,'Canada Prices FW by Cat Pag'!$B:$F,2,FALSE)</f>
        <v>151</v>
      </c>
      <c r="C182" s="28">
        <f>VLOOKUP(A182,'Canada Prices FW by Cat Pag'!$B:$F,3,FALSE)</f>
        <v>24</v>
      </c>
      <c r="D182" s="28">
        <f>VLOOKUP(A182,'Canada Prices FW by Cat Pag'!$B:$F,4,FALSE)</f>
        <v>32.160000000000004</v>
      </c>
      <c r="E182" s="41">
        <f>VLOOKUP(A182,'Canada Prices FW by Cat Pag'!$B:$F,5,FALSE)</f>
        <v>80</v>
      </c>
      <c r="F182" s="29">
        <f t="shared" ref="F182" si="31">(E182-D182)/E182</f>
        <v>0.59799999999999998</v>
      </c>
      <c r="H182" s="26" t="s">
        <v>434</v>
      </c>
      <c r="I182" s="27">
        <f>VLOOKUP(H182,'Canada Prices FW by Cat Pag'!$B:$F,2,FALSE)</f>
        <v>211</v>
      </c>
      <c r="J182" s="28">
        <f>VLOOKUP(H182,'Canada Prices FW by Cat Pag'!$B:$F,3,FALSE)</f>
        <v>37</v>
      </c>
      <c r="K182" s="28">
        <f>VLOOKUP(H182,'Canada Prices FW by Cat Pag'!$B:$F,4,FALSE)</f>
        <v>49.580000000000005</v>
      </c>
      <c r="L182" s="41">
        <f>VLOOKUP(H182,'Canada Prices FW by Cat Pag'!$B:$F,5,FALSE)</f>
        <v>120</v>
      </c>
      <c r="M182" s="29">
        <f t="shared" si="28"/>
        <v>0.58683333333333321</v>
      </c>
      <c r="N182" s="35"/>
      <c r="S182" s="38"/>
      <c r="U182" s="35"/>
      <c r="AA182" s="16"/>
      <c r="AM182" s="16"/>
    </row>
    <row r="183" spans="1:39" s="14" customFormat="1" ht="25" customHeight="1" x14ac:dyDescent="0.25">
      <c r="A183" s="22" t="s">
        <v>151</v>
      </c>
      <c r="B183" s="23">
        <f>VLOOKUP(A183,'Canada Prices FW by Cat Pag'!$B:$F,2,FALSE)</f>
        <v>73</v>
      </c>
      <c r="C183" s="24">
        <f>VLOOKUP(A183,'Canada Prices FW by Cat Pag'!$B:$F,3,FALSE)</f>
        <v>66</v>
      </c>
      <c r="D183" s="24">
        <f>VLOOKUP(A183,'Canada Prices FW by Cat Pag'!$B:$F,4,FALSE)</f>
        <v>88.440000000000012</v>
      </c>
      <c r="E183" s="40">
        <f>VLOOKUP(A183,'Canada Prices FW by Cat Pag'!$B:$F,5,FALSE)</f>
        <v>220</v>
      </c>
      <c r="F183" s="25">
        <f t="shared" si="27"/>
        <v>0.59799999999999998</v>
      </c>
      <c r="H183" s="22" t="s">
        <v>433</v>
      </c>
      <c r="I183" s="23">
        <f>VLOOKUP(H183,'Canada Prices FW by Cat Pag'!$B:$F,2,FALSE)</f>
        <v>211</v>
      </c>
      <c r="J183" s="24">
        <f>VLOOKUP(H183,'Canada Prices FW by Cat Pag'!$B:$F,3,FALSE)</f>
        <v>37</v>
      </c>
      <c r="K183" s="24">
        <f>VLOOKUP(H183,'Canada Prices FW by Cat Pag'!$B:$F,4,FALSE)</f>
        <v>49.580000000000005</v>
      </c>
      <c r="L183" s="40">
        <f>VLOOKUP(H183,'Canada Prices FW by Cat Pag'!$B:$F,5,FALSE)</f>
        <v>120</v>
      </c>
      <c r="M183" s="25">
        <f t="shared" si="28"/>
        <v>0.58683333333333321</v>
      </c>
      <c r="N183" s="35"/>
      <c r="S183" s="38"/>
      <c r="U183" s="35"/>
      <c r="AA183" s="16"/>
      <c r="AM183" s="16"/>
    </row>
    <row r="184" spans="1:39" s="14" customFormat="1" ht="25" customHeight="1" x14ac:dyDescent="0.25">
      <c r="A184" s="26" t="s">
        <v>476</v>
      </c>
      <c r="B184" s="27">
        <f>VLOOKUP(A184,'Canada Prices FW by Cat Pag'!$B:$F,2,FALSE)</f>
        <v>232</v>
      </c>
      <c r="C184" s="28">
        <f>VLOOKUP(A184,'Canada Prices FW by Cat Pag'!$B:$F,3,FALSE)</f>
        <v>47</v>
      </c>
      <c r="D184" s="28">
        <f>VLOOKUP(A184,'Canada Prices FW by Cat Pag'!$B:$F,4,FALSE)</f>
        <v>62.980000000000004</v>
      </c>
      <c r="E184" s="41">
        <f>VLOOKUP(A184,'Canada Prices FW by Cat Pag'!$B:$F,5,FALSE)</f>
        <v>160</v>
      </c>
      <c r="F184" s="29">
        <f t="shared" si="27"/>
        <v>0.606375</v>
      </c>
      <c r="H184" s="26" t="s">
        <v>381</v>
      </c>
      <c r="I184" s="27">
        <f>VLOOKUP(H184,'Canada Prices FW by Cat Pag'!$B:$F,2,FALSE)</f>
        <v>181</v>
      </c>
      <c r="J184" s="28">
        <f>VLOOKUP(H184,'Canada Prices FW by Cat Pag'!$B:$F,3,FALSE)</f>
        <v>28</v>
      </c>
      <c r="K184" s="28">
        <f>VLOOKUP(H184,'Canada Prices FW by Cat Pag'!$B:$F,4,FALSE)</f>
        <v>37.520000000000003</v>
      </c>
      <c r="L184" s="41">
        <f>VLOOKUP(H184,'Canada Prices FW by Cat Pag'!$B:$F,5,FALSE)</f>
        <v>90</v>
      </c>
      <c r="M184" s="29">
        <f t="shared" si="28"/>
        <v>0.58311111111111102</v>
      </c>
      <c r="N184" s="35"/>
      <c r="S184" s="38"/>
      <c r="U184" s="35"/>
      <c r="AA184" s="16"/>
      <c r="AM184" s="16"/>
    </row>
    <row r="185" spans="1:39" s="14" customFormat="1" ht="25" customHeight="1" x14ac:dyDescent="0.25">
      <c r="A185" s="22" t="s">
        <v>278</v>
      </c>
      <c r="B185" s="23">
        <f>VLOOKUP(A185,'Canada Prices FW by Cat Pag'!$B:$F,2,FALSE)</f>
        <v>132</v>
      </c>
      <c r="C185" s="24">
        <f>VLOOKUP(A185,'Canada Prices FW by Cat Pag'!$B:$F,3,FALSE)</f>
        <v>49</v>
      </c>
      <c r="D185" s="24">
        <f>VLOOKUP(A185,'Canada Prices FW by Cat Pag'!$B:$F,4,FALSE)</f>
        <v>65.660000000000011</v>
      </c>
      <c r="E185" s="40">
        <f>VLOOKUP(A185,'Canada Prices FW by Cat Pag'!$B:$F,5,FALSE)</f>
        <v>160</v>
      </c>
      <c r="F185" s="25">
        <f t="shared" si="27"/>
        <v>0.58962499999999995</v>
      </c>
      <c r="H185" s="22" t="s">
        <v>196</v>
      </c>
      <c r="I185" s="23">
        <f>VLOOKUP(H185,'Canada Prices FW by Cat Pag'!$B:$F,2,FALSE)</f>
        <v>92</v>
      </c>
      <c r="J185" s="24">
        <f>VLOOKUP(H185,'Canada Prices FW by Cat Pag'!$B:$F,3,FALSE)</f>
        <v>56</v>
      </c>
      <c r="K185" s="24">
        <f>VLOOKUP(H185,'Canada Prices FW by Cat Pag'!$B:$F,4,FALSE)</f>
        <v>75.040000000000006</v>
      </c>
      <c r="L185" s="40">
        <f>VLOOKUP(H185,'Canada Prices FW by Cat Pag'!$B:$F,5,FALSE)</f>
        <v>190</v>
      </c>
      <c r="M185" s="25">
        <f t="shared" si="28"/>
        <v>0.60505263157894729</v>
      </c>
      <c r="N185" s="35"/>
      <c r="S185" s="38"/>
      <c r="U185" s="35"/>
      <c r="AA185" s="16"/>
      <c r="AM185" s="16"/>
    </row>
    <row r="186" spans="1:39" s="14" customFormat="1" ht="25" customHeight="1" x14ac:dyDescent="0.25">
      <c r="A186" s="26" t="s">
        <v>237</v>
      </c>
      <c r="B186" s="27">
        <f>VLOOKUP(A186,'Canada Prices FW by Cat Pag'!$B:$F,2,FALSE)</f>
        <v>110</v>
      </c>
      <c r="C186" s="28">
        <f>VLOOKUP(A186,'Canada Prices FW by Cat Pag'!$B:$F,3,FALSE)</f>
        <v>62</v>
      </c>
      <c r="D186" s="28">
        <f>VLOOKUP(A186,'Canada Prices FW by Cat Pag'!$B:$F,4,FALSE)</f>
        <v>83.08</v>
      </c>
      <c r="E186" s="41">
        <f>VLOOKUP(A186,'Canada Prices FW by Cat Pag'!$B:$F,5,FALSE)</f>
        <v>210</v>
      </c>
      <c r="F186" s="29">
        <f t="shared" si="27"/>
        <v>0.60438095238095235</v>
      </c>
      <c r="H186" s="26" t="s">
        <v>191</v>
      </c>
      <c r="I186" s="27">
        <f>VLOOKUP(H186,'Canada Prices FW by Cat Pag'!$B:$F,2,FALSE)</f>
        <v>90</v>
      </c>
      <c r="J186" s="28">
        <f>VLOOKUP(H186,'Canada Prices FW by Cat Pag'!$B:$F,3,FALSE)</f>
        <v>56</v>
      </c>
      <c r="K186" s="28">
        <f>VLOOKUP(H186,'Canada Prices FW by Cat Pag'!$B:$F,4,FALSE)</f>
        <v>75.040000000000006</v>
      </c>
      <c r="L186" s="41">
        <f>VLOOKUP(H186,'Canada Prices FW by Cat Pag'!$B:$F,5,FALSE)</f>
        <v>190</v>
      </c>
      <c r="M186" s="29">
        <f t="shared" si="28"/>
        <v>0.60505263157894729</v>
      </c>
      <c r="N186" s="35"/>
      <c r="S186" s="38"/>
      <c r="U186" s="35"/>
      <c r="AM186" s="16"/>
    </row>
    <row r="187" spans="1:39" s="14" customFormat="1" ht="25" customHeight="1" x14ac:dyDescent="0.25">
      <c r="A187" s="22" t="s">
        <v>275</v>
      </c>
      <c r="B187" s="23">
        <f>VLOOKUP(A187,'Canada Prices FW by Cat Pag'!$B:$F,2,FALSE)</f>
        <v>129</v>
      </c>
      <c r="C187" s="24">
        <f>VLOOKUP(A187,'Canada Prices FW by Cat Pag'!$B:$F,3,FALSE)</f>
        <v>49</v>
      </c>
      <c r="D187" s="24">
        <f>VLOOKUP(A187,'Canada Prices FW by Cat Pag'!$B:$F,4,FALSE)</f>
        <v>65.660000000000011</v>
      </c>
      <c r="E187" s="40">
        <f>VLOOKUP(A187,'Canada Prices FW by Cat Pag'!$B:$F,5,FALSE)</f>
        <v>160</v>
      </c>
      <c r="F187" s="25">
        <f t="shared" si="27"/>
        <v>0.58962499999999995</v>
      </c>
      <c r="H187" s="22" t="s">
        <v>430</v>
      </c>
      <c r="I187" s="23">
        <f>VLOOKUP(H187,'Canada Prices FW by Cat Pag'!$B:$F,2,FALSE)</f>
        <v>210</v>
      </c>
      <c r="J187" s="24">
        <f>VLOOKUP(H187,'Canada Prices FW by Cat Pag'!$B:$F,3,FALSE)</f>
        <v>44</v>
      </c>
      <c r="K187" s="24">
        <f>VLOOKUP(H187,'Canada Prices FW by Cat Pag'!$B:$F,4,FALSE)</f>
        <v>58.96</v>
      </c>
      <c r="L187" s="40">
        <f>VLOOKUP(H187,'Canada Prices FW by Cat Pag'!$B:$F,5,FALSE)</f>
        <v>150</v>
      </c>
      <c r="M187" s="25">
        <f t="shared" si="28"/>
        <v>0.60693333333333332</v>
      </c>
      <c r="N187" s="35"/>
      <c r="S187" s="38"/>
      <c r="U187" s="35"/>
      <c r="AM187" s="16"/>
    </row>
    <row r="188" spans="1:39" s="14" customFormat="1" ht="25" customHeight="1" x14ac:dyDescent="0.25">
      <c r="A188" s="26" t="s">
        <v>306</v>
      </c>
      <c r="B188" s="27">
        <f>VLOOKUP(A188,'Canada Prices FW by Cat Pag'!$B:$F,2,FALSE)</f>
        <v>143</v>
      </c>
      <c r="C188" s="28">
        <f>VLOOKUP(A188,'Canada Prices FW by Cat Pag'!$B:$F,3,FALSE)</f>
        <v>28</v>
      </c>
      <c r="D188" s="28">
        <f>VLOOKUP(A188,'Canada Prices FW by Cat Pag'!$B:$F,4,FALSE)</f>
        <v>37.520000000000003</v>
      </c>
      <c r="E188" s="41">
        <f>VLOOKUP(A188,'Canada Prices FW by Cat Pag'!$B:$F,5,FALSE)</f>
        <v>90</v>
      </c>
      <c r="F188" s="29">
        <f t="shared" ref="F188" si="32">(E188-D188)/E188</f>
        <v>0.58311111111111102</v>
      </c>
      <c r="H188" s="26" t="s">
        <v>101</v>
      </c>
      <c r="I188" s="27">
        <f>VLOOKUP(H188,'Canada Prices FW by Cat Pag'!$B:$F,2,FALSE)</f>
        <v>46</v>
      </c>
      <c r="J188" s="28">
        <f>VLOOKUP(H188,'Canada Prices FW by Cat Pag'!$B:$F,3,FALSE)</f>
        <v>59</v>
      </c>
      <c r="K188" s="28">
        <f>VLOOKUP(H188,'Canada Prices FW by Cat Pag'!$B:$F,4,FALSE)</f>
        <v>79.06</v>
      </c>
      <c r="L188" s="41">
        <f>VLOOKUP(H188,'Canada Prices FW by Cat Pag'!$B:$F,5,FALSE)</f>
        <v>200</v>
      </c>
      <c r="M188" s="29">
        <f t="shared" si="28"/>
        <v>0.60470000000000002</v>
      </c>
      <c r="N188" s="35"/>
      <c r="S188" s="38"/>
      <c r="U188" s="35"/>
    </row>
    <row r="189" spans="1:39" s="14" customFormat="1" ht="25" customHeight="1" x14ac:dyDescent="0.25">
      <c r="A189" s="22" t="s">
        <v>307</v>
      </c>
      <c r="B189" s="23">
        <f>VLOOKUP(A189,'Canada Prices FW by Cat Pag'!$B:$F,2,FALSE)</f>
        <v>143</v>
      </c>
      <c r="C189" s="24">
        <f>VLOOKUP(A189,'Canada Prices FW by Cat Pag'!$B:$F,3,FALSE)</f>
        <v>28</v>
      </c>
      <c r="D189" s="24">
        <f>VLOOKUP(A189,'Canada Prices FW by Cat Pag'!$B:$F,4,FALSE)</f>
        <v>37.520000000000003</v>
      </c>
      <c r="E189" s="40">
        <f>VLOOKUP(A189,'Canada Prices FW by Cat Pag'!$B:$F,5,FALSE)</f>
        <v>90</v>
      </c>
      <c r="F189" s="25">
        <f t="shared" si="27"/>
        <v>0.58311111111111102</v>
      </c>
      <c r="H189" s="22" t="s">
        <v>431</v>
      </c>
      <c r="I189" s="23">
        <f>VLOOKUP(H189,'Canada Prices FW by Cat Pag'!$B:$F,2,FALSE)</f>
        <v>210</v>
      </c>
      <c r="J189" s="24">
        <f>VLOOKUP(H189,'Canada Prices FW by Cat Pag'!$B:$F,3,FALSE)</f>
        <v>44</v>
      </c>
      <c r="K189" s="24">
        <f>VLOOKUP(H189,'Canada Prices FW by Cat Pag'!$B:$F,4,FALSE)</f>
        <v>58.96</v>
      </c>
      <c r="L189" s="40">
        <f>VLOOKUP(H189,'Canada Prices FW by Cat Pag'!$B:$F,5,FALSE)</f>
        <v>150</v>
      </c>
      <c r="M189" s="25">
        <f t="shared" si="28"/>
        <v>0.60693333333333332</v>
      </c>
      <c r="N189" s="35"/>
      <c r="S189" s="38"/>
      <c r="U189" s="35"/>
    </row>
    <row r="190" spans="1:39" s="14" customFormat="1" ht="25" customHeight="1" x14ac:dyDescent="0.25">
      <c r="A190" s="26" t="s">
        <v>408</v>
      </c>
      <c r="B190" s="27">
        <f>VLOOKUP(A190,'Canada Prices FW by Cat Pag'!$B:$F,2,FALSE)</f>
        <v>197</v>
      </c>
      <c r="C190" s="28">
        <f>VLOOKUP(A190,'Canada Prices FW by Cat Pag'!$B:$F,3,FALSE)</f>
        <v>41</v>
      </c>
      <c r="D190" s="28">
        <f>VLOOKUP(A190,'Canada Prices FW by Cat Pag'!$B:$F,4,FALSE)</f>
        <v>54.940000000000005</v>
      </c>
      <c r="E190" s="41">
        <f>VLOOKUP(A190,'Canada Prices FW by Cat Pag'!$B:$F,5,FALSE)</f>
        <v>140</v>
      </c>
      <c r="F190" s="29">
        <f t="shared" si="27"/>
        <v>0.60757142857142854</v>
      </c>
      <c r="H190" s="26" t="s">
        <v>429</v>
      </c>
      <c r="I190" s="27">
        <f>VLOOKUP(H190,'Canada Prices FW by Cat Pag'!$B:$F,2,FALSE)</f>
        <v>210</v>
      </c>
      <c r="J190" s="28">
        <f>VLOOKUP(H190,'Canada Prices FW by Cat Pag'!$B:$F,3,FALSE)</f>
        <v>37</v>
      </c>
      <c r="K190" s="28">
        <f>VLOOKUP(H190,'Canada Prices FW by Cat Pag'!$B:$F,4,FALSE)</f>
        <v>49.580000000000005</v>
      </c>
      <c r="L190" s="41">
        <f>VLOOKUP(H190,'Canada Prices FW by Cat Pag'!$B:$F,5,FALSE)</f>
        <v>120</v>
      </c>
      <c r="M190" s="29">
        <f t="shared" si="28"/>
        <v>0.58683333333333321</v>
      </c>
      <c r="N190" s="35"/>
      <c r="S190" s="38"/>
      <c r="U190" s="35"/>
    </row>
    <row r="191" spans="1:39" s="14" customFormat="1" ht="25" customHeight="1" x14ac:dyDescent="0.25">
      <c r="A191" s="22" t="s">
        <v>219</v>
      </c>
      <c r="B191" s="23">
        <f>VLOOKUP(A191,'Canada Prices FW by Cat Pag'!$B:$F,2,FALSE)</f>
        <v>104</v>
      </c>
      <c r="C191" s="24">
        <f>VLOOKUP(A191,'Canada Prices FW by Cat Pag'!$B:$F,3,FALSE)</f>
        <v>119</v>
      </c>
      <c r="D191" s="24">
        <f>VLOOKUP(A191,'Canada Prices FW by Cat Pag'!$B:$F,4,FALSE)</f>
        <v>159.46</v>
      </c>
      <c r="E191" s="40">
        <f>VLOOKUP(A191,'Canada Prices FW by Cat Pag'!$B:$F,5,FALSE)</f>
        <v>400</v>
      </c>
      <c r="F191" s="25">
        <f t="shared" si="27"/>
        <v>0.60134999999999994</v>
      </c>
      <c r="H191" s="22" t="s">
        <v>198</v>
      </c>
      <c r="I191" s="23">
        <f>VLOOKUP(H191,'Canada Prices FW by Cat Pag'!$B:$F,2,FALSE)</f>
        <v>93</v>
      </c>
      <c r="J191" s="24">
        <f>VLOOKUP(H191,'Canada Prices FW by Cat Pag'!$B:$F,3,FALSE)</f>
        <v>59</v>
      </c>
      <c r="K191" s="24">
        <f>VLOOKUP(H191,'Canada Prices FW by Cat Pag'!$B:$F,4,FALSE)</f>
        <v>79.06</v>
      </c>
      <c r="L191" s="40">
        <f>VLOOKUP(H191,'Canada Prices FW by Cat Pag'!$B:$F,5,FALSE)</f>
        <v>200</v>
      </c>
      <c r="M191" s="25">
        <f t="shared" si="28"/>
        <v>0.60470000000000002</v>
      </c>
      <c r="N191" s="35"/>
      <c r="S191" s="38"/>
      <c r="U191" s="35"/>
    </row>
    <row r="192" spans="1:39" s="14" customFormat="1" ht="25" customHeight="1" x14ac:dyDescent="0.25">
      <c r="A192" s="26" t="s">
        <v>238</v>
      </c>
      <c r="B192" s="27">
        <f>VLOOKUP(A192,'Canada Prices FW by Cat Pag'!$B:$F,2,FALSE)</f>
        <v>110</v>
      </c>
      <c r="C192" s="28">
        <f>VLOOKUP(A192,'Canada Prices FW by Cat Pag'!$B:$F,3,FALSE)</f>
        <v>56</v>
      </c>
      <c r="D192" s="28">
        <f>VLOOKUP(A192,'Canada Prices FW by Cat Pag'!$B:$F,4,FALSE)</f>
        <v>75.040000000000006</v>
      </c>
      <c r="E192" s="41">
        <f>VLOOKUP(A192,'Canada Prices FW by Cat Pag'!$B:$F,5,FALSE)</f>
        <v>190</v>
      </c>
      <c r="F192" s="29">
        <f t="shared" si="27"/>
        <v>0.60505263157894729</v>
      </c>
      <c r="H192" s="58" t="s">
        <v>900</v>
      </c>
      <c r="I192" s="59"/>
      <c r="J192" s="59"/>
      <c r="K192" s="59"/>
      <c r="L192" s="59"/>
      <c r="M192" s="60"/>
      <c r="N192" s="35"/>
      <c r="S192" s="38"/>
      <c r="U192" s="35"/>
    </row>
    <row r="193" spans="1:21" s="14" customFormat="1" ht="25" customHeight="1" x14ac:dyDescent="0.25">
      <c r="A193" s="22" t="s">
        <v>276</v>
      </c>
      <c r="B193" s="23">
        <f>VLOOKUP(A193,'Canada Prices FW by Cat Pag'!$B:$F,2,FALSE)</f>
        <v>131</v>
      </c>
      <c r="C193" s="24">
        <f>VLOOKUP(A193,'Canada Prices FW by Cat Pag'!$B:$F,3,FALSE)</f>
        <v>53</v>
      </c>
      <c r="D193" s="24">
        <f>VLOOKUP(A193,'Canada Prices FW by Cat Pag'!$B:$F,4,FALSE)</f>
        <v>71.02000000000001</v>
      </c>
      <c r="E193" s="40">
        <f>VLOOKUP(A193,'Canada Prices FW by Cat Pag'!$B:$F,5,FALSE)</f>
        <v>180</v>
      </c>
      <c r="F193" s="25">
        <f t="shared" si="27"/>
        <v>0.60544444444444434</v>
      </c>
      <c r="H193" s="22" t="s">
        <v>232</v>
      </c>
      <c r="I193" s="23">
        <f>VLOOKUP(H193,'Canada Prices FW by Cat Pag'!$B:$F,2,FALSE)</f>
        <v>108</v>
      </c>
      <c r="J193" s="24">
        <f>VLOOKUP(H193,'Canada Prices FW by Cat Pag'!$B:$F,3,FALSE)</f>
        <v>56</v>
      </c>
      <c r="K193" s="24">
        <f>VLOOKUP(H193,'Canada Prices FW by Cat Pag'!$B:$F,4,FALSE)</f>
        <v>75.040000000000006</v>
      </c>
      <c r="L193" s="40">
        <f>VLOOKUP(H193,'Canada Prices FW by Cat Pag'!$B:$F,5,FALSE)</f>
        <v>190</v>
      </c>
      <c r="M193" s="25">
        <f t="shared" si="28"/>
        <v>0.60505263157894729</v>
      </c>
      <c r="N193" s="35"/>
      <c r="S193" s="38"/>
      <c r="U193" s="35"/>
    </row>
    <row r="194" spans="1:21" s="14" customFormat="1" ht="25" customHeight="1" x14ac:dyDescent="0.25">
      <c r="A194" s="26" t="s">
        <v>22</v>
      </c>
      <c r="B194" s="27">
        <f>VLOOKUP(A194,'Canada Prices FW by Cat Pag'!$B:$F,2,FALSE)</f>
        <v>13</v>
      </c>
      <c r="C194" s="28">
        <f>VLOOKUP(A194,'Canada Prices FW by Cat Pag'!$B:$F,3,FALSE)</f>
        <v>72</v>
      </c>
      <c r="D194" s="28">
        <f>VLOOKUP(A194,'Canada Prices FW by Cat Pag'!$B:$F,4,FALSE)</f>
        <v>96.48</v>
      </c>
      <c r="E194" s="41">
        <f>VLOOKUP(A194,'Canada Prices FW by Cat Pag'!$B:$F,5,FALSE)</f>
        <v>240</v>
      </c>
      <c r="F194" s="29">
        <f t="shared" si="27"/>
        <v>0.59799999999999998</v>
      </c>
      <c r="H194" s="26" t="s">
        <v>247</v>
      </c>
      <c r="I194" s="27">
        <f>VLOOKUP(H194,'Canada Prices FW by Cat Pag'!$B:$F,2,FALSE)</f>
        <v>114</v>
      </c>
      <c r="J194" s="28">
        <f>VLOOKUP(H194,'Canada Prices FW by Cat Pag'!$B:$F,3,FALSE)</f>
        <v>56</v>
      </c>
      <c r="K194" s="28">
        <f>VLOOKUP(H194,'Canada Prices FW by Cat Pag'!$B:$F,4,FALSE)</f>
        <v>75.040000000000006</v>
      </c>
      <c r="L194" s="41">
        <f>VLOOKUP(H194,'Canada Prices FW by Cat Pag'!$B:$F,5,FALSE)</f>
        <v>190</v>
      </c>
      <c r="M194" s="29">
        <f t="shared" si="28"/>
        <v>0.60505263157894729</v>
      </c>
      <c r="N194" s="35"/>
      <c r="S194" s="38"/>
      <c r="U194" s="35"/>
    </row>
    <row r="195" spans="1:21" s="14" customFormat="1" ht="25" customHeight="1" x14ac:dyDescent="0.25">
      <c r="A195" s="22" t="s">
        <v>321</v>
      </c>
      <c r="B195" s="23">
        <f>VLOOKUP(A195,'Canada Prices FW by Cat Pag'!$B:$F,2,FALSE)</f>
        <v>150</v>
      </c>
      <c r="C195" s="24">
        <f>VLOOKUP(A195,'Canada Prices FW by Cat Pag'!$B:$F,3,FALSE)</f>
        <v>24</v>
      </c>
      <c r="D195" s="24">
        <f>VLOOKUP(A195,'Canada Prices FW by Cat Pag'!$B:$F,4,FALSE)</f>
        <v>32.160000000000004</v>
      </c>
      <c r="E195" s="40">
        <f>VLOOKUP(A195,'Canada Prices FW by Cat Pag'!$B:$F,5,FALSE)</f>
        <v>80</v>
      </c>
      <c r="F195" s="25">
        <f t="shared" si="27"/>
        <v>0.59799999999999998</v>
      </c>
      <c r="H195" s="22" t="s">
        <v>248</v>
      </c>
      <c r="I195" s="23">
        <f>VLOOKUP(H195,'Canada Prices FW by Cat Pag'!$B:$F,2,FALSE)</f>
        <v>114</v>
      </c>
      <c r="J195" s="24">
        <f>VLOOKUP(H195,'Canada Prices FW by Cat Pag'!$B:$F,3,FALSE)</f>
        <v>69</v>
      </c>
      <c r="K195" s="24">
        <f>VLOOKUP(H195,'Canada Prices FW by Cat Pag'!$B:$F,4,FALSE)</f>
        <v>92.460000000000008</v>
      </c>
      <c r="L195" s="40">
        <f>VLOOKUP(H195,'Canada Prices FW by Cat Pag'!$B:$F,5,FALSE)</f>
        <v>230</v>
      </c>
      <c r="M195" s="25">
        <f t="shared" si="28"/>
        <v>0.59799999999999998</v>
      </c>
      <c r="N195" s="35"/>
      <c r="S195" s="38"/>
      <c r="U195" s="35"/>
    </row>
    <row r="196" spans="1:21" s="14" customFormat="1" ht="25" customHeight="1" x14ac:dyDescent="0.25">
      <c r="A196" s="26" t="s">
        <v>18</v>
      </c>
      <c r="B196" s="27">
        <f>VLOOKUP(A196,'Canada Prices FW by Cat Pag'!$B:$F,2,FALSE)</f>
        <v>12</v>
      </c>
      <c r="C196" s="28">
        <f>VLOOKUP(A196,'Canada Prices FW by Cat Pag'!$B:$F,3,FALSE)</f>
        <v>87</v>
      </c>
      <c r="D196" s="28">
        <f>VLOOKUP(A196,'Canada Prices FW by Cat Pag'!$B:$F,4,FALSE)</f>
        <v>116.58000000000001</v>
      </c>
      <c r="E196" s="41">
        <f>VLOOKUP(A196,'Canada Prices FW by Cat Pag'!$B:$F,5,FALSE)</f>
        <v>290</v>
      </c>
      <c r="F196" s="29">
        <f t="shared" si="27"/>
        <v>0.59799999999999998</v>
      </c>
      <c r="H196" s="26" t="s">
        <v>235</v>
      </c>
      <c r="I196" s="27">
        <f>VLOOKUP(H196,'Canada Prices FW by Cat Pag'!$B:$F,2,FALSE)</f>
        <v>109</v>
      </c>
      <c r="J196" s="28">
        <f>VLOOKUP(H196,'Canada Prices FW by Cat Pag'!$B:$F,3,FALSE)</f>
        <v>74</v>
      </c>
      <c r="K196" s="28">
        <f>VLOOKUP(H196,'Canada Prices FW by Cat Pag'!$B:$F,4,FALSE)</f>
        <v>99.160000000000011</v>
      </c>
      <c r="L196" s="41">
        <f>VLOOKUP(H196,'Canada Prices FW by Cat Pag'!$B:$F,5,FALSE)</f>
        <v>250</v>
      </c>
      <c r="M196" s="29">
        <f t="shared" si="28"/>
        <v>0.6033599999999999</v>
      </c>
      <c r="N196" s="35"/>
      <c r="O196" s="35"/>
      <c r="P196" s="35"/>
      <c r="Q196" s="35"/>
      <c r="R196" s="35"/>
      <c r="S196" s="43"/>
      <c r="T196" s="35"/>
      <c r="U196" s="35"/>
    </row>
    <row r="197" spans="1:21" s="14" customFormat="1" ht="25" customHeight="1" x14ac:dyDescent="0.25">
      <c r="A197" s="22" t="s">
        <v>19</v>
      </c>
      <c r="B197" s="23">
        <f>VLOOKUP(A197,'Canada Prices FW by Cat Pag'!$B:$F,2,FALSE)</f>
        <v>12</v>
      </c>
      <c r="C197" s="24">
        <f>VLOOKUP(A197,'Canada Prices FW by Cat Pag'!$B:$F,3,FALSE)</f>
        <v>91</v>
      </c>
      <c r="D197" s="24">
        <f>VLOOKUP(A197,'Canada Prices FW by Cat Pag'!$B:$F,4,FALSE)</f>
        <v>121.94000000000001</v>
      </c>
      <c r="E197" s="40">
        <f>VLOOKUP(A197,'Canada Prices FW by Cat Pag'!$B:$F,5,FALSE)</f>
        <v>300</v>
      </c>
      <c r="F197" s="25">
        <f t="shared" si="27"/>
        <v>0.59353333333333336</v>
      </c>
      <c r="H197" s="22" t="s">
        <v>373</v>
      </c>
      <c r="I197" s="23"/>
      <c r="J197" s="24"/>
      <c r="K197" s="24"/>
      <c r="L197" s="40"/>
      <c r="M197" s="25"/>
      <c r="N197" s="35"/>
      <c r="O197" s="35"/>
      <c r="P197" s="35"/>
      <c r="Q197" s="35"/>
      <c r="R197" s="35"/>
      <c r="S197" s="43"/>
      <c r="T197" s="35"/>
      <c r="U197" s="35"/>
    </row>
    <row r="198" spans="1:21" s="14" customFormat="1" ht="25" customHeight="1" x14ac:dyDescent="0.25">
      <c r="A198" s="26" t="s">
        <v>328</v>
      </c>
      <c r="B198" s="27">
        <f>VLOOKUP(A198,'Canada Prices FW by Cat Pag'!$B:$F,2,FALSE)</f>
        <v>153</v>
      </c>
      <c r="C198" s="28">
        <f>VLOOKUP(A198,'Canada Prices FW by Cat Pag'!$B:$F,3,FALSE)</f>
        <v>41</v>
      </c>
      <c r="D198" s="28">
        <f>VLOOKUP(A198,'Canada Prices FW by Cat Pag'!$B:$F,4,FALSE)</f>
        <v>54.940000000000005</v>
      </c>
      <c r="E198" s="41">
        <f>VLOOKUP(A198,'Canada Prices FW by Cat Pag'!$B:$F,5,FALSE)</f>
        <v>140</v>
      </c>
      <c r="F198" s="29">
        <f t="shared" si="27"/>
        <v>0.60757142857142854</v>
      </c>
      <c r="H198" s="26" t="s">
        <v>391</v>
      </c>
      <c r="I198" s="27">
        <f>VLOOKUP(H198,'Canada Prices FW by Cat Pag'!$B:$F,2,FALSE)</f>
        <v>185</v>
      </c>
      <c r="J198" s="28">
        <f>VLOOKUP(H198,'Canada Prices FW by Cat Pag'!$B:$F,3,FALSE)</f>
        <v>31</v>
      </c>
      <c r="K198" s="28">
        <f>VLOOKUP(H198,'Canada Prices FW by Cat Pag'!$B:$F,4,FALSE)</f>
        <v>41.54</v>
      </c>
      <c r="L198" s="41">
        <f>VLOOKUP(H198,'Canada Prices FW by Cat Pag'!$B:$F,5,FALSE)</f>
        <v>100</v>
      </c>
      <c r="M198" s="29">
        <f t="shared" si="28"/>
        <v>0.58460000000000001</v>
      </c>
      <c r="N198" s="35"/>
      <c r="O198" s="35"/>
      <c r="P198" s="35"/>
      <c r="Q198" s="35"/>
      <c r="R198" s="35"/>
      <c r="S198" s="43"/>
      <c r="T198" s="35"/>
      <c r="U198" s="35"/>
    </row>
    <row r="199" spans="1:21" s="14" customFormat="1" ht="25" customHeight="1" x14ac:dyDescent="0.25">
      <c r="A199" s="22" t="s">
        <v>241</v>
      </c>
      <c r="B199" s="23">
        <f>VLOOKUP(A199,'Canada Prices FW by Cat Pag'!$B:$F,2,FALSE)</f>
        <v>111</v>
      </c>
      <c r="C199" s="24">
        <f>VLOOKUP(A199,'Canada Prices FW by Cat Pag'!$B:$F,3,FALSE)</f>
        <v>66</v>
      </c>
      <c r="D199" s="24">
        <f>VLOOKUP(A199,'Canada Prices FW by Cat Pag'!$B:$F,4,FALSE)</f>
        <v>88.440000000000012</v>
      </c>
      <c r="E199" s="40">
        <f>VLOOKUP(A199,'Canada Prices FW by Cat Pag'!$B:$F,5,FALSE)</f>
        <v>220</v>
      </c>
      <c r="F199" s="25">
        <f t="shared" si="27"/>
        <v>0.59799999999999998</v>
      </c>
      <c r="H199" s="22" t="s">
        <v>246</v>
      </c>
      <c r="I199" s="23">
        <f>VLOOKUP(H199,'Canada Prices FW by Cat Pag'!$B:$F,2,FALSE)</f>
        <v>113</v>
      </c>
      <c r="J199" s="24">
        <f>VLOOKUP(H199,'Canada Prices FW by Cat Pag'!$B:$F,3,FALSE)</f>
        <v>60</v>
      </c>
      <c r="K199" s="24">
        <f>VLOOKUP(H199,'Canada Prices FW by Cat Pag'!$B:$F,4,FALSE)</f>
        <v>80.400000000000006</v>
      </c>
      <c r="L199" s="40">
        <f>VLOOKUP(H199,'Canada Prices FW by Cat Pag'!$B:$F,5,FALSE)</f>
        <v>200</v>
      </c>
      <c r="M199" s="25">
        <f t="shared" si="28"/>
        <v>0.59799999999999998</v>
      </c>
      <c r="N199" s="35"/>
      <c r="O199" s="35"/>
      <c r="P199" s="35"/>
      <c r="Q199" s="35"/>
      <c r="R199" s="35"/>
      <c r="S199" s="43"/>
      <c r="T199" s="35"/>
      <c r="U199" s="35"/>
    </row>
    <row r="200" spans="1:21" s="14" customFormat="1" ht="25" customHeight="1" x14ac:dyDescent="0.25">
      <c r="A200" s="26" t="s">
        <v>83</v>
      </c>
      <c r="B200" s="27">
        <f>VLOOKUP(A200,'Canada Prices FW by Cat Pag'!$B:$F,2,FALSE)</f>
        <v>37</v>
      </c>
      <c r="C200" s="28">
        <f>VLOOKUP(A200,'Canada Prices FW by Cat Pag'!$B:$F,3,FALSE)</f>
        <v>94</v>
      </c>
      <c r="D200" s="28">
        <f>VLOOKUP(A200,'Canada Prices FW by Cat Pag'!$B:$F,4,FALSE)</f>
        <v>125.96000000000001</v>
      </c>
      <c r="E200" s="41">
        <f>VLOOKUP(A200,'Canada Prices FW by Cat Pag'!$B:$F,5,FALSE)</f>
        <v>310</v>
      </c>
      <c r="F200" s="29">
        <f t="shared" si="27"/>
        <v>0.59367741935483864</v>
      </c>
      <c r="H200" s="26" t="s">
        <v>148</v>
      </c>
      <c r="I200" s="27"/>
      <c r="J200" s="28"/>
      <c r="K200" s="28"/>
      <c r="L200" s="41"/>
      <c r="M200" s="29"/>
      <c r="N200" s="35"/>
      <c r="O200" s="35"/>
      <c r="P200" s="35"/>
      <c r="Q200" s="35"/>
      <c r="R200" s="35"/>
      <c r="S200" s="43"/>
      <c r="T200" s="35"/>
      <c r="U200" s="35"/>
    </row>
    <row r="201" spans="1:21" s="14" customFormat="1" ht="25" customHeight="1" x14ac:dyDescent="0.25">
      <c r="A201" s="22" t="s">
        <v>47</v>
      </c>
      <c r="B201" s="23">
        <f>VLOOKUP(A201,'Canada Prices FW by Cat Pag'!$B:$F,2,FALSE)</f>
        <v>22</v>
      </c>
      <c r="C201" s="24">
        <f>VLOOKUP(A201,'Canada Prices FW by Cat Pag'!$B:$F,3,FALSE)</f>
        <v>87</v>
      </c>
      <c r="D201" s="24">
        <f>VLOOKUP(A201,'Canada Prices FW by Cat Pag'!$B:$F,4,FALSE)</f>
        <v>116.58000000000001</v>
      </c>
      <c r="E201" s="40">
        <f>VLOOKUP(A201,'Canada Prices FW by Cat Pag'!$B:$F,5,FALSE)</f>
        <v>290</v>
      </c>
      <c r="F201" s="25">
        <f t="shared" si="27"/>
        <v>0.59799999999999998</v>
      </c>
      <c r="H201" s="22" t="s">
        <v>288</v>
      </c>
      <c r="I201" s="23">
        <f>VLOOKUP(H201,'Canada Prices FW by Cat Pag'!$B:$F,2,FALSE)</f>
        <v>136</v>
      </c>
      <c r="J201" s="24">
        <f>VLOOKUP(H201,'Canada Prices FW by Cat Pag'!$B:$F,3,FALSE)</f>
        <v>56</v>
      </c>
      <c r="K201" s="24">
        <f>VLOOKUP(H201,'Canada Prices FW by Cat Pag'!$B:$F,4,FALSE)</f>
        <v>75.040000000000006</v>
      </c>
      <c r="L201" s="40">
        <f>VLOOKUP(H201,'Canada Prices FW by Cat Pag'!$B:$F,5,FALSE)</f>
        <v>190</v>
      </c>
      <c r="M201" s="25">
        <f t="shared" si="28"/>
        <v>0.60505263157894729</v>
      </c>
      <c r="N201" s="35"/>
      <c r="O201" s="35"/>
      <c r="P201" s="35"/>
      <c r="Q201" s="35"/>
      <c r="R201" s="35"/>
      <c r="S201" s="43"/>
      <c r="T201" s="35"/>
      <c r="U201" s="35"/>
    </row>
    <row r="202" spans="1:21" s="14" customFormat="1" ht="25" customHeight="1" x14ac:dyDescent="0.25">
      <c r="A202" s="26" t="s">
        <v>363</v>
      </c>
      <c r="B202" s="27">
        <f>VLOOKUP(A202,'Canada Prices FW by Cat Pag'!$B:$F,2,FALSE)</f>
        <v>171</v>
      </c>
      <c r="C202" s="28">
        <f>VLOOKUP(A202,'Canada Prices FW by Cat Pag'!$B:$F,3,FALSE)</f>
        <v>18</v>
      </c>
      <c r="D202" s="28">
        <f>VLOOKUP(A202,'Canada Prices FW by Cat Pag'!$B:$F,4,FALSE)</f>
        <v>24.12</v>
      </c>
      <c r="E202" s="41">
        <f>VLOOKUP(A202,'Canada Prices FW by Cat Pag'!$B:$F,5,FALSE)</f>
        <v>60</v>
      </c>
      <c r="F202" s="29">
        <f t="shared" si="27"/>
        <v>0.59799999999999998</v>
      </c>
      <c r="H202" s="26" t="s">
        <v>194</v>
      </c>
      <c r="I202" s="27">
        <f>VLOOKUP(H202,'Canada Prices FW by Cat Pag'!$B:$F,2,FALSE)</f>
        <v>91</v>
      </c>
      <c r="J202" s="28">
        <f>VLOOKUP(H202,'Canada Prices FW by Cat Pag'!$B:$F,3,FALSE)</f>
        <v>53</v>
      </c>
      <c r="K202" s="28">
        <f>VLOOKUP(H202,'Canada Prices FW by Cat Pag'!$B:$F,4,FALSE)</f>
        <v>71.02000000000001</v>
      </c>
      <c r="L202" s="41">
        <f>VLOOKUP(H202,'Canada Prices FW by Cat Pag'!$B:$F,5,FALSE)</f>
        <v>180</v>
      </c>
      <c r="M202" s="29">
        <f t="shared" si="28"/>
        <v>0.60544444444444434</v>
      </c>
      <c r="N202" s="35"/>
      <c r="O202" s="35"/>
      <c r="P202" s="35"/>
      <c r="Q202" s="35"/>
      <c r="R202" s="35"/>
      <c r="S202" s="43"/>
      <c r="T202" s="35"/>
      <c r="U202" s="35"/>
    </row>
    <row r="203" spans="1:21" s="14" customFormat="1" ht="25" customHeight="1" x14ac:dyDescent="0.25">
      <c r="A203" s="22" t="s">
        <v>166</v>
      </c>
      <c r="B203" s="23">
        <f>VLOOKUP(A203,'Canada Prices FW by Cat Pag'!$B:$F,2,FALSE)</f>
        <v>78</v>
      </c>
      <c r="C203" s="24">
        <f>VLOOKUP(A203,'Canada Prices FW by Cat Pag'!$B:$F,3,FALSE)</f>
        <v>69</v>
      </c>
      <c r="D203" s="24">
        <f>VLOOKUP(A203,'Canada Prices FW by Cat Pag'!$B:$F,4,FALSE)</f>
        <v>92.460000000000008</v>
      </c>
      <c r="E203" s="40">
        <f>VLOOKUP(A203,'Canada Prices FW by Cat Pag'!$B:$F,5,FALSE)</f>
        <v>230</v>
      </c>
      <c r="F203" s="25">
        <f t="shared" si="27"/>
        <v>0.59799999999999998</v>
      </c>
      <c r="H203" s="22"/>
      <c r="I203" s="23"/>
      <c r="J203" s="24"/>
      <c r="K203" s="24"/>
      <c r="L203" s="40"/>
      <c r="M203" s="25"/>
      <c r="N203" s="35"/>
      <c r="O203" s="35"/>
      <c r="P203" s="35"/>
      <c r="Q203" s="35"/>
      <c r="R203" s="35"/>
      <c r="S203" s="43"/>
      <c r="T203" s="35"/>
      <c r="U203" s="35"/>
    </row>
    <row r="204" spans="1:21" s="14" customFormat="1" ht="25" customHeight="1" x14ac:dyDescent="0.25">
      <c r="A204" s="35"/>
      <c r="B204" s="35"/>
      <c r="C204" s="35"/>
      <c r="D204" s="35"/>
      <c r="E204" s="43"/>
      <c r="F204" s="36"/>
      <c r="H204" s="35"/>
      <c r="I204" s="35"/>
      <c r="J204" s="35"/>
      <c r="K204" s="35"/>
      <c r="L204" s="43"/>
      <c r="M204" s="35"/>
      <c r="N204" s="35"/>
      <c r="O204" s="35"/>
      <c r="P204" s="35"/>
      <c r="Q204" s="35"/>
      <c r="R204" s="35"/>
      <c r="S204" s="43"/>
      <c r="T204" s="35"/>
      <c r="U204" s="35"/>
    </row>
    <row r="205" spans="1:21" s="14" customFormat="1" ht="25" customHeight="1" x14ac:dyDescent="0.25">
      <c r="A205" s="35"/>
      <c r="B205" s="35"/>
      <c r="C205" s="35"/>
      <c r="D205" s="35"/>
      <c r="E205" s="43"/>
      <c r="F205" s="36"/>
      <c r="H205" s="35"/>
      <c r="I205" s="35"/>
      <c r="J205" s="35"/>
      <c r="K205" s="35"/>
      <c r="L205" s="43"/>
      <c r="M205" s="35"/>
      <c r="N205" s="35"/>
      <c r="O205" s="35"/>
      <c r="P205" s="35"/>
      <c r="Q205" s="35"/>
      <c r="R205" s="35"/>
      <c r="S205" s="43"/>
      <c r="T205" s="35"/>
      <c r="U205" s="35"/>
    </row>
    <row r="206" spans="1:21" s="14" customFormat="1" ht="25" customHeight="1" x14ac:dyDescent="0.25">
      <c r="A206" s="35"/>
      <c r="B206" s="35"/>
      <c r="C206" s="35"/>
      <c r="D206" s="35"/>
      <c r="E206" s="43"/>
      <c r="F206" s="36"/>
      <c r="H206" s="35"/>
      <c r="I206" s="35"/>
      <c r="J206" s="35"/>
      <c r="K206" s="35"/>
      <c r="L206" s="43"/>
      <c r="M206" s="35"/>
      <c r="N206" s="35"/>
      <c r="O206" s="35"/>
      <c r="P206" s="35"/>
      <c r="Q206" s="35"/>
      <c r="R206" s="35"/>
      <c r="S206" s="43"/>
      <c r="T206" s="35"/>
      <c r="U206" s="35"/>
    </row>
    <row r="207" spans="1:21" s="14" customFormat="1" ht="25" customHeight="1" x14ac:dyDescent="0.25">
      <c r="A207" s="35"/>
      <c r="B207" s="35"/>
      <c r="C207" s="35"/>
      <c r="D207" s="35"/>
      <c r="E207" s="43"/>
      <c r="F207" s="36"/>
      <c r="H207" s="35"/>
      <c r="I207" s="35"/>
      <c r="J207" s="35"/>
      <c r="K207" s="35"/>
      <c r="L207" s="43"/>
      <c r="M207" s="35"/>
      <c r="N207" s="35"/>
      <c r="O207" s="35"/>
      <c r="P207" s="35"/>
      <c r="Q207" s="35"/>
      <c r="R207" s="35"/>
      <c r="S207" s="43"/>
      <c r="T207" s="35"/>
      <c r="U207" s="35"/>
    </row>
    <row r="208" spans="1:21" s="14" customFormat="1" ht="25" customHeight="1" x14ac:dyDescent="0.25">
      <c r="A208" s="35"/>
      <c r="B208" s="35"/>
      <c r="C208" s="35"/>
      <c r="D208" s="35"/>
      <c r="E208" s="43"/>
      <c r="F208" s="36"/>
      <c r="H208" s="35"/>
      <c r="I208" s="35"/>
      <c r="J208" s="35"/>
      <c r="K208" s="35"/>
      <c r="L208" s="43"/>
      <c r="M208" s="35"/>
      <c r="N208" s="35"/>
      <c r="O208" s="35"/>
      <c r="P208" s="35"/>
      <c r="Q208" s="35"/>
      <c r="R208" s="35"/>
      <c r="S208" s="43"/>
      <c r="T208" s="35"/>
      <c r="U208" s="35"/>
    </row>
    <row r="209" spans="20:39" x14ac:dyDescent="0.15">
      <c r="T209" s="35"/>
      <c r="AA209" s="35"/>
      <c r="AM209" s="35"/>
    </row>
    <row r="210" spans="20:39" x14ac:dyDescent="0.15">
      <c r="T210" s="35"/>
      <c r="AA210" s="35"/>
      <c r="AM210" s="35"/>
    </row>
    <row r="211" spans="20:39" x14ac:dyDescent="0.15">
      <c r="T211" s="35"/>
      <c r="AA211" s="35"/>
      <c r="AM211" s="35"/>
    </row>
    <row r="212" spans="20:39" x14ac:dyDescent="0.15">
      <c r="T212" s="35"/>
      <c r="AA212" s="35"/>
      <c r="AM212" s="35"/>
    </row>
    <row r="213" spans="20:39" x14ac:dyDescent="0.15">
      <c r="T213" s="35"/>
      <c r="AA213" s="35"/>
      <c r="AM213" s="35"/>
    </row>
    <row r="214" spans="20:39" x14ac:dyDescent="0.15">
      <c r="T214" s="35"/>
      <c r="AA214" s="35"/>
      <c r="AM214" s="35"/>
    </row>
    <row r="215" spans="20:39" x14ac:dyDescent="0.15">
      <c r="T215" s="35"/>
      <c r="AA215" s="35"/>
    </row>
    <row r="216" spans="20:39" x14ac:dyDescent="0.15">
      <c r="T216" s="35"/>
      <c r="AA216" s="35"/>
    </row>
    <row r="217" spans="20:39" x14ac:dyDescent="0.15">
      <c r="T217" s="35"/>
      <c r="AA217" s="35"/>
    </row>
    <row r="218" spans="20:39" x14ac:dyDescent="0.15">
      <c r="T218" s="35"/>
      <c r="AA218" s="35"/>
    </row>
    <row r="219" spans="20:39" x14ac:dyDescent="0.15">
      <c r="T219" s="35"/>
      <c r="AA219" s="35"/>
    </row>
    <row r="220" spans="20:39" x14ac:dyDescent="0.15">
      <c r="T220" s="35"/>
      <c r="AA220" s="35"/>
    </row>
    <row r="221" spans="20:39" x14ac:dyDescent="0.15">
      <c r="T221" s="35"/>
      <c r="AA221" s="35"/>
    </row>
    <row r="222" spans="20:39" x14ac:dyDescent="0.15">
      <c r="T222" s="35"/>
      <c r="AA222" s="35"/>
    </row>
    <row r="223" spans="20:39" x14ac:dyDescent="0.15">
      <c r="T223" s="35"/>
      <c r="AA223" s="35"/>
    </row>
    <row r="224" spans="20:39" x14ac:dyDescent="0.15">
      <c r="T224" s="35"/>
      <c r="AA224" s="35"/>
    </row>
    <row r="225" spans="20:27" x14ac:dyDescent="0.15">
      <c r="T225" s="35"/>
      <c r="AA225" s="35"/>
    </row>
    <row r="226" spans="20:27" x14ac:dyDescent="0.15">
      <c r="T226" s="35"/>
      <c r="AA226" s="35"/>
    </row>
    <row r="227" spans="20:27" x14ac:dyDescent="0.15">
      <c r="T227" s="35"/>
      <c r="AA227" s="35"/>
    </row>
    <row r="228" spans="20:27" x14ac:dyDescent="0.15">
      <c r="T228" s="35"/>
      <c r="AA228" s="35"/>
    </row>
    <row r="229" spans="20:27" x14ac:dyDescent="0.15">
      <c r="T229" s="35"/>
      <c r="AA229" s="35"/>
    </row>
    <row r="230" spans="20:27" x14ac:dyDescent="0.15">
      <c r="T230" s="35"/>
      <c r="AA230" s="35"/>
    </row>
    <row r="231" spans="20:27" x14ac:dyDescent="0.15">
      <c r="T231" s="35"/>
      <c r="AA231" s="35"/>
    </row>
    <row r="232" spans="20:27" x14ac:dyDescent="0.15">
      <c r="T232" s="35"/>
      <c r="AA232" s="35"/>
    </row>
    <row r="233" spans="20:27" x14ac:dyDescent="0.15">
      <c r="T233" s="35"/>
      <c r="AA233" s="35"/>
    </row>
    <row r="234" spans="20:27" x14ac:dyDescent="0.15">
      <c r="T234" s="35"/>
      <c r="AA234" s="35"/>
    </row>
    <row r="235" spans="20:27" x14ac:dyDescent="0.15">
      <c r="T235" s="35"/>
      <c r="AA235" s="35"/>
    </row>
    <row r="236" spans="20:27" x14ac:dyDescent="0.15">
      <c r="T236" s="35"/>
      <c r="AA236" s="35"/>
    </row>
    <row r="237" spans="20:27" x14ac:dyDescent="0.15">
      <c r="T237" s="35"/>
      <c r="AA237" s="35"/>
    </row>
    <row r="238" spans="20:27" x14ac:dyDescent="0.15">
      <c r="T238" s="35"/>
      <c r="AA238" s="35"/>
    </row>
    <row r="239" spans="20:27" x14ac:dyDescent="0.15">
      <c r="T239" s="35"/>
      <c r="AA239" s="35"/>
    </row>
    <row r="240" spans="20:27" x14ac:dyDescent="0.15">
      <c r="T240" s="35"/>
      <c r="AA240" s="35"/>
    </row>
    <row r="241" spans="20:27" x14ac:dyDescent="0.15">
      <c r="T241" s="35"/>
      <c r="AA241" s="35"/>
    </row>
    <row r="242" spans="20:27" x14ac:dyDescent="0.15">
      <c r="T242" s="35"/>
      <c r="AA242" s="35"/>
    </row>
    <row r="243" spans="20:27" x14ac:dyDescent="0.15">
      <c r="T243" s="35"/>
      <c r="AA243" s="35"/>
    </row>
    <row r="244" spans="20:27" x14ac:dyDescent="0.15">
      <c r="T244" s="35"/>
      <c r="AA244" s="35"/>
    </row>
    <row r="245" spans="20:27" x14ac:dyDescent="0.15">
      <c r="T245" s="35"/>
      <c r="AA245" s="35"/>
    </row>
    <row r="246" spans="20:27" x14ac:dyDescent="0.15">
      <c r="T246" s="35"/>
      <c r="AA246" s="35"/>
    </row>
    <row r="247" spans="20:27" x14ac:dyDescent="0.15">
      <c r="T247" s="35"/>
      <c r="AA247" s="35"/>
    </row>
    <row r="248" spans="20:27" x14ac:dyDescent="0.15">
      <c r="T248" s="35"/>
      <c r="AA248" s="35"/>
    </row>
    <row r="249" spans="20:27" x14ac:dyDescent="0.15">
      <c r="T249" s="35"/>
      <c r="AA249" s="35"/>
    </row>
    <row r="250" spans="20:27" x14ac:dyDescent="0.15">
      <c r="T250" s="35"/>
      <c r="AA250" s="35"/>
    </row>
    <row r="251" spans="20:27" x14ac:dyDescent="0.15">
      <c r="T251" s="35"/>
      <c r="AA251" s="35"/>
    </row>
    <row r="252" spans="20:27" x14ac:dyDescent="0.15">
      <c r="T252" s="35"/>
      <c r="AA252" s="35"/>
    </row>
    <row r="253" spans="20:27" x14ac:dyDescent="0.15">
      <c r="T253" s="35"/>
      <c r="AA253" s="35"/>
    </row>
    <row r="254" spans="20:27" x14ac:dyDescent="0.15">
      <c r="T254" s="35"/>
      <c r="AA254" s="35"/>
    </row>
    <row r="255" spans="20:27" x14ac:dyDescent="0.15">
      <c r="T255" s="35"/>
      <c r="AA255" s="35"/>
    </row>
    <row r="256" spans="20:27" x14ac:dyDescent="0.15">
      <c r="T256" s="35"/>
      <c r="AA256" s="35"/>
    </row>
    <row r="257" spans="20:27" x14ac:dyDescent="0.15">
      <c r="T257" s="35"/>
      <c r="AA257" s="35"/>
    </row>
    <row r="258" spans="20:27" x14ac:dyDescent="0.15">
      <c r="T258" s="35"/>
      <c r="AA258" s="35"/>
    </row>
    <row r="259" spans="20:27" x14ac:dyDescent="0.15">
      <c r="T259" s="35"/>
      <c r="AA259" s="35"/>
    </row>
    <row r="260" spans="20:27" x14ac:dyDescent="0.15">
      <c r="T260" s="35"/>
      <c r="AA260" s="35"/>
    </row>
    <row r="261" spans="20:27" x14ac:dyDescent="0.15">
      <c r="T261" s="35"/>
      <c r="AA261" s="35"/>
    </row>
    <row r="262" spans="20:27" x14ac:dyDescent="0.15">
      <c r="T262" s="35"/>
      <c r="AA262" s="35"/>
    </row>
    <row r="263" spans="20:27" x14ac:dyDescent="0.15">
      <c r="T263" s="35"/>
      <c r="AA263" s="35"/>
    </row>
    <row r="264" spans="20:27" x14ac:dyDescent="0.15">
      <c r="T264" s="35"/>
      <c r="AA264" s="35"/>
    </row>
    <row r="265" spans="20:27" x14ac:dyDescent="0.15">
      <c r="T265" s="35"/>
      <c r="AA265" s="35"/>
    </row>
    <row r="266" spans="20:27" x14ac:dyDescent="0.15">
      <c r="T266" s="35"/>
      <c r="AA266" s="35"/>
    </row>
    <row r="267" spans="20:27" x14ac:dyDescent="0.15">
      <c r="T267" s="35"/>
      <c r="AA267" s="35"/>
    </row>
    <row r="268" spans="20:27" x14ac:dyDescent="0.15">
      <c r="T268" s="35"/>
      <c r="AA268" s="35"/>
    </row>
    <row r="269" spans="20:27" x14ac:dyDescent="0.15">
      <c r="T269" s="35"/>
      <c r="AA269" s="35"/>
    </row>
    <row r="270" spans="20:27" x14ac:dyDescent="0.15">
      <c r="T270" s="35"/>
      <c r="AA270" s="35"/>
    </row>
    <row r="271" spans="20:27" x14ac:dyDescent="0.15">
      <c r="T271" s="35"/>
      <c r="AA271" s="35"/>
    </row>
    <row r="272" spans="20:27" x14ac:dyDescent="0.15">
      <c r="T272" s="35"/>
      <c r="AA272" s="35"/>
    </row>
    <row r="273" spans="20:27" x14ac:dyDescent="0.15">
      <c r="T273" s="35"/>
      <c r="AA273" s="35"/>
    </row>
    <row r="274" spans="20:27" x14ac:dyDescent="0.15">
      <c r="T274" s="35"/>
      <c r="AA274" s="35"/>
    </row>
    <row r="275" spans="20:27" x14ac:dyDescent="0.15">
      <c r="T275" s="35"/>
      <c r="AA275" s="35"/>
    </row>
    <row r="276" spans="20:27" x14ac:dyDescent="0.15">
      <c r="T276" s="35"/>
      <c r="AA276" s="35"/>
    </row>
    <row r="277" spans="20:27" x14ac:dyDescent="0.15">
      <c r="T277" s="35"/>
      <c r="AA277" s="35"/>
    </row>
    <row r="278" spans="20:27" x14ac:dyDescent="0.15">
      <c r="T278" s="35"/>
      <c r="AA278" s="35"/>
    </row>
    <row r="279" spans="20:27" x14ac:dyDescent="0.15">
      <c r="T279" s="35"/>
      <c r="AA279" s="35"/>
    </row>
    <row r="280" spans="20:27" x14ac:dyDescent="0.15">
      <c r="T280" s="35"/>
      <c r="AA280" s="35"/>
    </row>
    <row r="281" spans="20:27" x14ac:dyDescent="0.15">
      <c r="T281" s="35"/>
      <c r="AA281" s="35"/>
    </row>
    <row r="282" spans="20:27" x14ac:dyDescent="0.15">
      <c r="T282" s="35"/>
      <c r="AA282" s="35"/>
    </row>
    <row r="283" spans="20:27" x14ac:dyDescent="0.15">
      <c r="T283" s="35"/>
      <c r="AA283" s="35"/>
    </row>
    <row r="284" spans="20:27" x14ac:dyDescent="0.15">
      <c r="T284" s="35"/>
      <c r="AA284" s="35"/>
    </row>
    <row r="285" spans="20:27" x14ac:dyDescent="0.15">
      <c r="T285" s="35"/>
      <c r="AA285" s="35"/>
    </row>
    <row r="286" spans="20:27" x14ac:dyDescent="0.15">
      <c r="T286" s="35"/>
      <c r="AA286" s="35"/>
    </row>
    <row r="287" spans="20:27" x14ac:dyDescent="0.15">
      <c r="T287" s="35"/>
      <c r="AA287" s="35"/>
    </row>
    <row r="288" spans="20:27" x14ac:dyDescent="0.15">
      <c r="T288" s="35"/>
      <c r="AA288" s="35"/>
    </row>
    <row r="289" spans="20:27" x14ac:dyDescent="0.15">
      <c r="T289" s="35"/>
      <c r="AA289" s="35"/>
    </row>
    <row r="290" spans="20:27" x14ac:dyDescent="0.15">
      <c r="T290" s="35"/>
      <c r="AA290" s="35"/>
    </row>
    <row r="291" spans="20:27" x14ac:dyDescent="0.15">
      <c r="T291" s="35"/>
      <c r="AA291" s="35"/>
    </row>
    <row r="292" spans="20:27" x14ac:dyDescent="0.15">
      <c r="T292" s="35"/>
      <c r="AA292" s="35"/>
    </row>
    <row r="293" spans="20:27" x14ac:dyDescent="0.15">
      <c r="T293" s="35"/>
      <c r="AA293" s="35"/>
    </row>
    <row r="294" spans="20:27" x14ac:dyDescent="0.15">
      <c r="T294" s="35"/>
      <c r="AA294" s="35"/>
    </row>
    <row r="295" spans="20:27" x14ac:dyDescent="0.15">
      <c r="T295" s="35"/>
      <c r="AA295" s="35"/>
    </row>
    <row r="296" spans="20:27" x14ac:dyDescent="0.15">
      <c r="T296" s="35"/>
      <c r="AA296" s="35"/>
    </row>
    <row r="297" spans="20:27" x14ac:dyDescent="0.15">
      <c r="T297" s="35"/>
      <c r="AA297" s="35"/>
    </row>
    <row r="298" spans="20:27" x14ac:dyDescent="0.15">
      <c r="T298" s="35"/>
      <c r="AA298" s="35"/>
    </row>
    <row r="299" spans="20:27" x14ac:dyDescent="0.15">
      <c r="T299" s="35"/>
      <c r="AA299" s="35"/>
    </row>
    <row r="300" spans="20:27" x14ac:dyDescent="0.15">
      <c r="T300" s="35"/>
      <c r="AA300" s="35"/>
    </row>
    <row r="301" spans="20:27" x14ac:dyDescent="0.15">
      <c r="T301" s="35"/>
      <c r="AA301" s="35"/>
    </row>
    <row r="302" spans="20:27" x14ac:dyDescent="0.15">
      <c r="T302" s="35"/>
      <c r="AA302" s="35"/>
    </row>
    <row r="303" spans="20:27" x14ac:dyDescent="0.15">
      <c r="T303" s="35"/>
      <c r="AA303" s="35"/>
    </row>
    <row r="304" spans="20:27" x14ac:dyDescent="0.15">
      <c r="T304" s="35"/>
      <c r="AA304" s="35"/>
    </row>
    <row r="305" spans="20:27" x14ac:dyDescent="0.15">
      <c r="T305" s="35"/>
      <c r="AA305" s="35"/>
    </row>
    <row r="306" spans="20:27" x14ac:dyDescent="0.15">
      <c r="T306" s="35"/>
      <c r="AA306" s="35"/>
    </row>
    <row r="307" spans="20:27" x14ac:dyDescent="0.15">
      <c r="T307" s="35"/>
      <c r="AA307" s="35"/>
    </row>
    <row r="308" spans="20:27" x14ac:dyDescent="0.15">
      <c r="T308" s="35"/>
      <c r="AA308" s="35"/>
    </row>
    <row r="309" spans="20:27" x14ac:dyDescent="0.15">
      <c r="T309" s="35"/>
      <c r="AA309" s="35"/>
    </row>
    <row r="310" spans="20:27" x14ac:dyDescent="0.15">
      <c r="T310" s="35"/>
      <c r="AA310" s="35"/>
    </row>
    <row r="311" spans="20:27" x14ac:dyDescent="0.15">
      <c r="T311" s="35"/>
      <c r="AA311" s="35"/>
    </row>
    <row r="312" spans="20:27" x14ac:dyDescent="0.15">
      <c r="T312" s="35"/>
      <c r="AA312" s="35"/>
    </row>
    <row r="313" spans="20:27" x14ac:dyDescent="0.15">
      <c r="T313" s="35"/>
      <c r="AA313" s="35"/>
    </row>
    <row r="314" spans="20:27" x14ac:dyDescent="0.15">
      <c r="T314" s="35"/>
      <c r="AA314" s="35"/>
    </row>
    <row r="315" spans="20:27" x14ac:dyDescent="0.15">
      <c r="T315" s="35"/>
      <c r="AA315" s="35"/>
    </row>
    <row r="316" spans="20:27" x14ac:dyDescent="0.15">
      <c r="T316" s="35"/>
      <c r="AA316" s="35"/>
    </row>
    <row r="317" spans="20:27" x14ac:dyDescent="0.15">
      <c r="T317" s="35"/>
      <c r="AA317" s="35"/>
    </row>
    <row r="318" spans="20:27" x14ac:dyDescent="0.15">
      <c r="T318" s="35"/>
      <c r="AA318" s="35"/>
    </row>
    <row r="319" spans="20:27" x14ac:dyDescent="0.15">
      <c r="T319" s="35"/>
      <c r="AA319" s="35"/>
    </row>
    <row r="320" spans="20:27" x14ac:dyDescent="0.15">
      <c r="T320" s="35"/>
      <c r="AA320" s="35"/>
    </row>
    <row r="321" spans="20:27" x14ac:dyDescent="0.15">
      <c r="T321" s="35"/>
      <c r="AA321" s="35"/>
    </row>
    <row r="322" spans="20:27" x14ac:dyDescent="0.15">
      <c r="T322" s="35"/>
      <c r="AA322" s="35"/>
    </row>
    <row r="323" spans="20:27" x14ac:dyDescent="0.15">
      <c r="T323" s="35"/>
      <c r="AA323" s="35"/>
    </row>
    <row r="324" spans="20:27" x14ac:dyDescent="0.15">
      <c r="T324" s="35"/>
      <c r="AA324" s="35"/>
    </row>
    <row r="325" spans="20:27" x14ac:dyDescent="0.15">
      <c r="T325" s="35"/>
      <c r="AA325" s="35"/>
    </row>
    <row r="326" spans="20:27" x14ac:dyDescent="0.15">
      <c r="T326" s="35"/>
      <c r="AA326" s="35"/>
    </row>
    <row r="327" spans="20:27" x14ac:dyDescent="0.15">
      <c r="T327" s="35"/>
      <c r="AA327" s="35"/>
    </row>
    <row r="328" spans="20:27" x14ac:dyDescent="0.15">
      <c r="T328" s="35"/>
      <c r="AA328" s="35"/>
    </row>
    <row r="329" spans="20:27" x14ac:dyDescent="0.15">
      <c r="T329" s="35"/>
      <c r="AA329" s="35"/>
    </row>
    <row r="330" spans="20:27" x14ac:dyDescent="0.15">
      <c r="T330" s="35"/>
      <c r="AA330" s="35"/>
    </row>
    <row r="331" spans="20:27" x14ac:dyDescent="0.15">
      <c r="T331" s="35"/>
      <c r="AA331" s="35"/>
    </row>
    <row r="332" spans="20:27" x14ac:dyDescent="0.15">
      <c r="T332" s="35"/>
      <c r="AA332" s="35"/>
    </row>
    <row r="333" spans="20:27" x14ac:dyDescent="0.15">
      <c r="T333" s="35"/>
      <c r="AA333" s="35"/>
    </row>
    <row r="334" spans="20:27" x14ac:dyDescent="0.15">
      <c r="T334" s="35"/>
      <c r="AA334" s="35"/>
    </row>
    <row r="335" spans="20:27" x14ac:dyDescent="0.15">
      <c r="T335" s="35"/>
      <c r="AA335" s="35"/>
    </row>
    <row r="336" spans="20:27" x14ac:dyDescent="0.15">
      <c r="T336" s="35"/>
      <c r="AA336" s="35"/>
    </row>
    <row r="337" spans="20:27" x14ac:dyDescent="0.15">
      <c r="T337" s="35"/>
      <c r="AA337" s="35"/>
    </row>
    <row r="338" spans="20:27" x14ac:dyDescent="0.15">
      <c r="T338" s="35"/>
      <c r="AA338" s="35"/>
    </row>
    <row r="339" spans="20:27" x14ac:dyDescent="0.15">
      <c r="T339" s="35"/>
      <c r="AA339" s="35"/>
    </row>
    <row r="340" spans="20:27" x14ac:dyDescent="0.15">
      <c r="T340" s="35"/>
      <c r="AA340" s="35"/>
    </row>
    <row r="341" spans="20:27" x14ac:dyDescent="0.15">
      <c r="T341" s="35"/>
      <c r="AA341" s="35"/>
    </row>
    <row r="342" spans="20:27" x14ac:dyDescent="0.15">
      <c r="T342" s="35"/>
      <c r="AA342" s="35"/>
    </row>
    <row r="343" spans="20:27" x14ac:dyDescent="0.15">
      <c r="T343" s="35"/>
      <c r="AA343" s="35"/>
    </row>
    <row r="344" spans="20:27" x14ac:dyDescent="0.15">
      <c r="T344" s="35"/>
      <c r="AA344" s="35"/>
    </row>
    <row r="345" spans="20:27" x14ac:dyDescent="0.15">
      <c r="T345" s="35"/>
      <c r="AA345" s="35"/>
    </row>
    <row r="346" spans="20:27" x14ac:dyDescent="0.15">
      <c r="T346" s="35"/>
      <c r="AA346" s="35"/>
    </row>
    <row r="347" spans="20:27" x14ac:dyDescent="0.15">
      <c r="T347" s="35"/>
      <c r="AA347" s="35"/>
    </row>
    <row r="348" spans="20:27" x14ac:dyDescent="0.15">
      <c r="T348" s="35"/>
      <c r="AA348" s="35"/>
    </row>
    <row r="349" spans="20:27" x14ac:dyDescent="0.15">
      <c r="T349" s="35"/>
      <c r="AA349" s="35"/>
    </row>
    <row r="350" spans="20:27" x14ac:dyDescent="0.15">
      <c r="T350" s="35"/>
      <c r="AA350" s="35"/>
    </row>
    <row r="351" spans="20:27" x14ac:dyDescent="0.15">
      <c r="T351" s="35"/>
      <c r="AA351" s="35"/>
    </row>
    <row r="352" spans="20:27" x14ac:dyDescent="0.15">
      <c r="T352" s="35"/>
      <c r="AA352" s="35"/>
    </row>
    <row r="353" spans="20:27" x14ac:dyDescent="0.15">
      <c r="T353" s="35"/>
      <c r="AA353" s="35"/>
    </row>
    <row r="354" spans="20:27" x14ac:dyDescent="0.15">
      <c r="T354" s="35"/>
      <c r="AA354" s="35"/>
    </row>
    <row r="355" spans="20:27" x14ac:dyDescent="0.15">
      <c r="T355" s="35"/>
      <c r="AA355" s="35"/>
    </row>
    <row r="356" spans="20:27" x14ac:dyDescent="0.15">
      <c r="T356" s="35"/>
      <c r="AA356" s="35"/>
    </row>
    <row r="357" spans="20:27" x14ac:dyDescent="0.15">
      <c r="T357" s="35"/>
      <c r="AA357" s="35"/>
    </row>
    <row r="358" spans="20:27" x14ac:dyDescent="0.15">
      <c r="T358" s="35"/>
      <c r="AA358" s="35"/>
    </row>
    <row r="359" spans="20:27" x14ac:dyDescent="0.15">
      <c r="T359" s="35"/>
      <c r="AA359" s="35"/>
    </row>
    <row r="360" spans="20:27" x14ac:dyDescent="0.15">
      <c r="T360" s="35"/>
      <c r="AA360" s="35"/>
    </row>
    <row r="361" spans="20:27" x14ac:dyDescent="0.15">
      <c r="T361" s="35"/>
      <c r="AA361" s="35"/>
    </row>
    <row r="362" spans="20:27" x14ac:dyDescent="0.15">
      <c r="T362" s="35"/>
      <c r="AA362" s="35"/>
    </row>
    <row r="363" spans="20:27" x14ac:dyDescent="0.15">
      <c r="T363" s="35"/>
      <c r="AA363" s="35"/>
    </row>
    <row r="364" spans="20:27" x14ac:dyDescent="0.15">
      <c r="T364" s="35"/>
      <c r="AA364" s="35"/>
    </row>
    <row r="365" spans="20:27" x14ac:dyDescent="0.15">
      <c r="T365" s="35"/>
      <c r="AA365" s="35"/>
    </row>
    <row r="366" spans="20:27" x14ac:dyDescent="0.15">
      <c r="T366" s="35"/>
      <c r="AA366" s="35"/>
    </row>
    <row r="367" spans="20:27" x14ac:dyDescent="0.15">
      <c r="T367" s="35"/>
      <c r="AA367" s="35"/>
    </row>
    <row r="368" spans="20:27" x14ac:dyDescent="0.15">
      <c r="T368" s="35"/>
      <c r="AA368" s="35"/>
    </row>
    <row r="369" spans="20:27" x14ac:dyDescent="0.15">
      <c r="T369" s="35"/>
      <c r="AA369" s="35"/>
    </row>
    <row r="370" spans="20:27" x14ac:dyDescent="0.15">
      <c r="T370" s="35"/>
      <c r="AA370" s="35"/>
    </row>
    <row r="371" spans="20:27" x14ac:dyDescent="0.15">
      <c r="T371" s="35"/>
      <c r="AA371" s="35"/>
    </row>
    <row r="372" spans="20:27" x14ac:dyDescent="0.15">
      <c r="T372" s="35"/>
      <c r="AA372" s="35"/>
    </row>
    <row r="373" spans="20:27" x14ac:dyDescent="0.15">
      <c r="T373" s="35"/>
      <c r="AA373" s="35"/>
    </row>
    <row r="374" spans="20:27" x14ac:dyDescent="0.15">
      <c r="T374" s="35"/>
      <c r="AA374" s="35"/>
    </row>
    <row r="375" spans="20:27" x14ac:dyDescent="0.15">
      <c r="T375" s="35"/>
      <c r="AA375" s="35"/>
    </row>
    <row r="376" spans="20:27" x14ac:dyDescent="0.15">
      <c r="T376" s="35"/>
      <c r="AA376" s="35"/>
    </row>
    <row r="377" spans="20:27" x14ac:dyDescent="0.15">
      <c r="T377" s="35"/>
      <c r="AA377" s="35"/>
    </row>
    <row r="378" spans="20:27" x14ac:dyDescent="0.15">
      <c r="T378" s="35"/>
      <c r="AA378" s="35"/>
    </row>
    <row r="379" spans="20:27" x14ac:dyDescent="0.15">
      <c r="T379" s="35"/>
      <c r="AA379" s="35"/>
    </row>
    <row r="380" spans="20:27" x14ac:dyDescent="0.15">
      <c r="T380" s="35"/>
      <c r="AA380" s="35"/>
    </row>
    <row r="381" spans="20:27" x14ac:dyDescent="0.15">
      <c r="T381" s="35"/>
      <c r="AA381" s="35"/>
    </row>
    <row r="382" spans="20:27" x14ac:dyDescent="0.15">
      <c r="T382" s="35"/>
      <c r="AA382" s="35"/>
    </row>
    <row r="383" spans="20:27" x14ac:dyDescent="0.15">
      <c r="T383" s="35"/>
      <c r="AA383" s="35"/>
    </row>
    <row r="384" spans="20:27" x14ac:dyDescent="0.15">
      <c r="T384" s="35"/>
      <c r="AA384" s="35"/>
    </row>
    <row r="385" spans="20:20" x14ac:dyDescent="0.15">
      <c r="T385" s="35"/>
    </row>
    <row r="386" spans="20:20" x14ac:dyDescent="0.15">
      <c r="T386" s="35"/>
    </row>
    <row r="387" spans="20:20" x14ac:dyDescent="0.15">
      <c r="T387" s="35"/>
    </row>
    <row r="388" spans="20:20" x14ac:dyDescent="0.15">
      <c r="T388" s="35"/>
    </row>
    <row r="389" spans="20:20" x14ac:dyDescent="0.15">
      <c r="T389" s="35"/>
    </row>
    <row r="390" spans="20:20" x14ac:dyDescent="0.15">
      <c r="T390" s="35"/>
    </row>
    <row r="391" spans="20:20" x14ac:dyDescent="0.15">
      <c r="T391" s="35"/>
    </row>
    <row r="392" spans="20:20" x14ac:dyDescent="0.15">
      <c r="T392" s="35"/>
    </row>
    <row r="393" spans="20:20" x14ac:dyDescent="0.15">
      <c r="T393" s="35"/>
    </row>
    <row r="394" spans="20:20" x14ac:dyDescent="0.15">
      <c r="T394" s="35"/>
    </row>
    <row r="395" spans="20:20" x14ac:dyDescent="0.15">
      <c r="T395" s="35"/>
    </row>
    <row r="396" spans="20:20" x14ac:dyDescent="0.15">
      <c r="T396" s="35"/>
    </row>
    <row r="397" spans="20:20" x14ac:dyDescent="0.15">
      <c r="T397" s="35"/>
    </row>
    <row r="398" spans="20:20" x14ac:dyDescent="0.15">
      <c r="T398" s="35"/>
    </row>
    <row r="399" spans="20:20" x14ac:dyDescent="0.15">
      <c r="T399" s="35"/>
    </row>
    <row r="400" spans="20:20" x14ac:dyDescent="0.15">
      <c r="T400" s="35"/>
    </row>
    <row r="401" spans="20:20" x14ac:dyDescent="0.15">
      <c r="T401" s="35"/>
    </row>
    <row r="582" spans="1:45" s="37" customFormat="1" x14ac:dyDescent="0.15">
      <c r="A582" s="35"/>
      <c r="B582" s="35"/>
      <c r="C582" s="35"/>
      <c r="D582" s="35"/>
      <c r="E582" s="43"/>
      <c r="F582" s="36"/>
      <c r="G582" s="35"/>
      <c r="H582" s="35"/>
      <c r="I582" s="35"/>
      <c r="J582" s="35"/>
      <c r="K582" s="35"/>
      <c r="L582" s="43"/>
      <c r="M582" s="35"/>
      <c r="N582" s="35"/>
      <c r="O582" s="35"/>
      <c r="P582" s="35"/>
      <c r="Q582" s="35"/>
      <c r="R582" s="35"/>
      <c r="S582" s="43"/>
      <c r="U582" s="35"/>
      <c r="V582" s="35"/>
      <c r="W582" s="35"/>
      <c r="X582" s="35"/>
      <c r="Y582" s="35"/>
      <c r="Z582" s="35"/>
      <c r="AB582" s="35"/>
      <c r="AC582" s="35"/>
      <c r="AD582" s="35"/>
      <c r="AE582" s="35"/>
      <c r="AF582" s="35"/>
      <c r="AG582" s="35"/>
      <c r="AH582" s="35"/>
      <c r="AI582" s="35"/>
      <c r="AJ582" s="35"/>
      <c r="AK582" s="35"/>
      <c r="AL582" s="35"/>
      <c r="AN582" s="35"/>
      <c r="AO582" s="35"/>
      <c r="AP582" s="35"/>
      <c r="AQ582" s="35"/>
      <c r="AR582" s="35"/>
      <c r="AS582" s="35"/>
    </row>
    <row r="583" spans="1:45" s="37" customFormat="1" x14ac:dyDescent="0.15">
      <c r="A583" s="35"/>
      <c r="B583" s="35"/>
      <c r="C583" s="35"/>
      <c r="D583" s="35"/>
      <c r="E583" s="43"/>
      <c r="F583" s="36"/>
      <c r="G583" s="35"/>
      <c r="H583" s="35"/>
      <c r="I583" s="35"/>
      <c r="J583" s="35"/>
      <c r="K583" s="35"/>
      <c r="L583" s="43"/>
      <c r="M583" s="35"/>
      <c r="N583" s="35"/>
      <c r="O583" s="35"/>
      <c r="P583" s="35"/>
      <c r="Q583" s="35"/>
      <c r="R583" s="35"/>
      <c r="S583" s="43"/>
      <c r="U583" s="35"/>
      <c r="V583" s="35"/>
      <c r="W583" s="35"/>
      <c r="X583" s="35"/>
      <c r="Y583" s="35"/>
      <c r="Z583" s="35"/>
      <c r="AB583" s="35"/>
      <c r="AC583" s="35"/>
      <c r="AD583" s="35"/>
      <c r="AE583" s="35"/>
      <c r="AF583" s="35"/>
      <c r="AG583" s="35"/>
      <c r="AH583" s="35"/>
      <c r="AI583" s="35"/>
      <c r="AJ583" s="35"/>
      <c r="AK583" s="35"/>
      <c r="AL583" s="35"/>
      <c r="AN583" s="35"/>
      <c r="AO583" s="35"/>
      <c r="AP583" s="35"/>
      <c r="AQ583" s="35"/>
      <c r="AR583" s="35"/>
      <c r="AS583" s="35"/>
    </row>
    <row r="584" spans="1:45" s="37" customFormat="1" x14ac:dyDescent="0.15">
      <c r="A584" s="35"/>
      <c r="B584" s="35"/>
      <c r="C584" s="35"/>
      <c r="D584" s="35"/>
      <c r="E584" s="43"/>
      <c r="F584" s="36"/>
      <c r="G584" s="35"/>
      <c r="H584" s="35"/>
      <c r="I584" s="35"/>
      <c r="J584" s="35"/>
      <c r="K584" s="35"/>
      <c r="L584" s="43"/>
      <c r="M584" s="35"/>
      <c r="N584" s="35"/>
      <c r="O584" s="35"/>
      <c r="P584" s="35"/>
      <c r="Q584" s="35"/>
      <c r="R584" s="35"/>
      <c r="S584" s="43"/>
      <c r="U584" s="35"/>
      <c r="V584" s="35"/>
      <c r="W584" s="35"/>
      <c r="X584" s="35"/>
      <c r="Y584" s="35"/>
      <c r="Z584" s="35"/>
      <c r="AB584" s="35"/>
      <c r="AC584" s="35"/>
      <c r="AD584" s="35"/>
      <c r="AE584" s="35"/>
      <c r="AF584" s="35"/>
      <c r="AG584" s="35"/>
      <c r="AH584" s="35"/>
      <c r="AI584" s="35"/>
      <c r="AJ584" s="35"/>
      <c r="AK584" s="35"/>
      <c r="AL584" s="35"/>
      <c r="AN584" s="35"/>
    </row>
    <row r="585" spans="1:45" s="37" customFormat="1" x14ac:dyDescent="0.15">
      <c r="A585" s="35"/>
      <c r="B585" s="35"/>
      <c r="C585" s="35"/>
      <c r="D585" s="35"/>
      <c r="E585" s="43"/>
      <c r="F585" s="36"/>
      <c r="G585" s="35"/>
      <c r="H585" s="35"/>
      <c r="I585" s="35"/>
      <c r="J585" s="35"/>
      <c r="K585" s="35"/>
      <c r="L585" s="43"/>
      <c r="M585" s="35"/>
      <c r="N585" s="35"/>
      <c r="O585" s="35"/>
      <c r="P585" s="35"/>
      <c r="Q585" s="35"/>
      <c r="R585" s="35"/>
      <c r="S585" s="43"/>
      <c r="U585" s="35"/>
      <c r="V585" s="35"/>
      <c r="W585" s="35"/>
      <c r="X585" s="35"/>
      <c r="Y585" s="35"/>
      <c r="Z585" s="35"/>
      <c r="AB585" s="35"/>
      <c r="AC585" s="35"/>
      <c r="AD585" s="35"/>
      <c r="AE585" s="35"/>
      <c r="AF585" s="35"/>
      <c r="AG585" s="35"/>
      <c r="AH585" s="35"/>
      <c r="AI585" s="35"/>
      <c r="AJ585" s="35"/>
      <c r="AK585" s="35"/>
      <c r="AL585" s="35"/>
      <c r="AN585" s="35"/>
    </row>
    <row r="586" spans="1:45" s="37" customFormat="1" x14ac:dyDescent="0.15">
      <c r="A586" s="35"/>
      <c r="B586" s="35"/>
      <c r="C586" s="35"/>
      <c r="D586" s="35"/>
      <c r="E586" s="43"/>
      <c r="F586" s="36"/>
      <c r="G586" s="35"/>
      <c r="H586" s="35"/>
      <c r="I586" s="35"/>
      <c r="J586" s="35"/>
      <c r="K586" s="35"/>
      <c r="L586" s="43"/>
      <c r="M586" s="35"/>
      <c r="N586" s="35"/>
      <c r="O586" s="35"/>
      <c r="P586" s="35"/>
      <c r="Q586" s="35"/>
      <c r="R586" s="35"/>
      <c r="S586" s="43"/>
      <c r="U586" s="35"/>
      <c r="V586" s="35"/>
      <c r="W586" s="35"/>
      <c r="X586" s="35"/>
      <c r="Y586" s="35"/>
      <c r="Z586" s="35"/>
      <c r="AB586" s="35"/>
      <c r="AC586" s="35"/>
      <c r="AD586" s="35"/>
      <c r="AE586" s="35"/>
      <c r="AF586" s="35"/>
      <c r="AG586" s="35"/>
      <c r="AH586" s="35"/>
      <c r="AI586" s="35"/>
      <c r="AJ586" s="35"/>
      <c r="AK586" s="35"/>
      <c r="AL586" s="35"/>
      <c r="AN586" s="35"/>
    </row>
    <row r="587" spans="1:45" s="37" customFormat="1" x14ac:dyDescent="0.15">
      <c r="A587" s="35"/>
      <c r="B587" s="35"/>
      <c r="C587" s="35"/>
      <c r="D587" s="35"/>
      <c r="E587" s="43"/>
      <c r="F587" s="36"/>
      <c r="G587" s="35"/>
      <c r="H587" s="35"/>
      <c r="I587" s="35"/>
      <c r="J587" s="35"/>
      <c r="K587" s="35"/>
      <c r="L587" s="43"/>
      <c r="M587" s="35"/>
      <c r="N587" s="35"/>
      <c r="O587" s="35"/>
      <c r="P587" s="35"/>
      <c r="Q587" s="35"/>
      <c r="R587" s="35"/>
      <c r="S587" s="43"/>
      <c r="U587" s="35"/>
      <c r="V587" s="35"/>
      <c r="W587" s="35"/>
      <c r="X587" s="35"/>
      <c r="Y587" s="35"/>
      <c r="Z587" s="35"/>
      <c r="AB587" s="35"/>
      <c r="AC587" s="35"/>
      <c r="AD587" s="35"/>
      <c r="AE587" s="35"/>
      <c r="AF587" s="35"/>
      <c r="AG587" s="35"/>
      <c r="AH587" s="35"/>
      <c r="AI587" s="35"/>
      <c r="AJ587" s="35"/>
      <c r="AK587" s="35"/>
      <c r="AL587" s="35"/>
      <c r="AN587" s="35"/>
    </row>
    <row r="588" spans="1:45" x14ac:dyDescent="0.15">
      <c r="AO588" s="37"/>
      <c r="AP588" s="37"/>
      <c r="AQ588" s="37"/>
      <c r="AR588" s="37"/>
      <c r="AS588" s="37"/>
    </row>
    <row r="589" spans="1:45" x14ac:dyDescent="0.15">
      <c r="AO589" s="37"/>
      <c r="AP589" s="37"/>
      <c r="AQ589" s="37"/>
      <c r="AR589" s="37"/>
      <c r="AS589" s="37"/>
    </row>
    <row r="593" spans="1:45" s="37" customFormat="1" x14ac:dyDescent="0.15">
      <c r="A593" s="35"/>
      <c r="B593" s="35"/>
      <c r="C593" s="35"/>
      <c r="D593" s="35"/>
      <c r="E593" s="43"/>
      <c r="F593" s="36"/>
      <c r="G593" s="35"/>
      <c r="H593" s="35"/>
      <c r="I593" s="35"/>
      <c r="J593" s="35"/>
      <c r="K593" s="35"/>
      <c r="L593" s="43"/>
      <c r="M593" s="35"/>
      <c r="N593" s="35"/>
      <c r="O593" s="35"/>
      <c r="P593" s="35"/>
      <c r="Q593" s="35"/>
      <c r="R593" s="35"/>
      <c r="S593" s="43"/>
      <c r="U593" s="35"/>
      <c r="V593" s="35"/>
      <c r="W593" s="35"/>
      <c r="X593" s="35"/>
      <c r="Y593" s="35"/>
      <c r="Z593" s="35"/>
      <c r="AB593" s="35"/>
      <c r="AC593" s="35"/>
      <c r="AD593" s="35"/>
      <c r="AE593" s="35"/>
      <c r="AF593" s="35"/>
      <c r="AG593" s="35"/>
      <c r="AH593" s="35"/>
      <c r="AI593" s="35"/>
      <c r="AJ593" s="35"/>
      <c r="AK593" s="35"/>
      <c r="AL593" s="35"/>
      <c r="AN593" s="35"/>
      <c r="AO593" s="35"/>
      <c r="AP593" s="35"/>
      <c r="AQ593" s="35"/>
      <c r="AR593" s="35"/>
      <c r="AS593" s="35"/>
    </row>
    <row r="594" spans="1:45" s="37" customFormat="1" x14ac:dyDescent="0.15">
      <c r="A594" s="35"/>
      <c r="B594" s="35"/>
      <c r="C594" s="35"/>
      <c r="D594" s="35"/>
      <c r="E594" s="43"/>
      <c r="F594" s="36"/>
      <c r="G594" s="35"/>
      <c r="H594" s="35"/>
      <c r="I594" s="35"/>
      <c r="J594" s="35"/>
      <c r="K594" s="35"/>
      <c r="L594" s="43"/>
      <c r="M594" s="35"/>
      <c r="N594" s="35"/>
      <c r="O594" s="35"/>
      <c r="P594" s="35"/>
      <c r="Q594" s="35"/>
      <c r="R594" s="35"/>
      <c r="S594" s="43"/>
      <c r="U594" s="35"/>
      <c r="V594" s="35"/>
      <c r="W594" s="35"/>
      <c r="X594" s="35"/>
      <c r="Y594" s="35"/>
      <c r="Z594" s="35"/>
      <c r="AB594" s="35"/>
      <c r="AC594" s="35"/>
      <c r="AD594" s="35"/>
      <c r="AE594" s="35"/>
      <c r="AF594" s="35"/>
      <c r="AG594" s="35"/>
      <c r="AH594" s="35"/>
      <c r="AI594" s="35"/>
      <c r="AJ594" s="35"/>
      <c r="AK594" s="35"/>
      <c r="AL594" s="35"/>
      <c r="AN594" s="35"/>
      <c r="AO594" s="35"/>
      <c r="AP594" s="35"/>
      <c r="AQ594" s="35"/>
      <c r="AR594" s="35"/>
      <c r="AS594" s="35"/>
    </row>
    <row r="595" spans="1:45" x14ac:dyDescent="0.15">
      <c r="AO595" s="37"/>
      <c r="AP595" s="37"/>
      <c r="AQ595" s="37"/>
      <c r="AR595" s="37"/>
      <c r="AS595" s="37"/>
    </row>
    <row r="596" spans="1:45" s="37" customFormat="1" x14ac:dyDescent="0.15">
      <c r="A596" s="35"/>
      <c r="B596" s="35"/>
      <c r="C596" s="35"/>
      <c r="D596" s="35"/>
      <c r="E596" s="43"/>
      <c r="F596" s="36"/>
      <c r="G596" s="35"/>
      <c r="H596" s="35"/>
      <c r="I596" s="35"/>
      <c r="J596" s="35"/>
      <c r="K596" s="35"/>
      <c r="L596" s="43"/>
      <c r="M596" s="35"/>
      <c r="N596" s="35"/>
      <c r="O596" s="35"/>
      <c r="P596" s="35"/>
      <c r="Q596" s="35"/>
      <c r="R596" s="35"/>
      <c r="S596" s="43"/>
      <c r="U596" s="35"/>
      <c r="V596" s="35"/>
      <c r="W596" s="35"/>
      <c r="X596" s="35"/>
      <c r="Y596" s="35"/>
      <c r="Z596" s="35"/>
      <c r="AB596" s="35"/>
      <c r="AC596" s="35"/>
      <c r="AD596" s="35"/>
      <c r="AE596" s="35"/>
      <c r="AF596" s="35"/>
      <c r="AG596" s="35"/>
      <c r="AH596" s="35"/>
      <c r="AI596" s="35"/>
      <c r="AJ596" s="35"/>
      <c r="AK596" s="35"/>
      <c r="AL596" s="35"/>
      <c r="AN596" s="35"/>
    </row>
    <row r="597" spans="1:45" s="37" customFormat="1" x14ac:dyDescent="0.15">
      <c r="A597" s="35"/>
      <c r="B597" s="35"/>
      <c r="C597" s="35"/>
      <c r="D597" s="35"/>
      <c r="E597" s="43"/>
      <c r="F597" s="36"/>
      <c r="G597" s="35"/>
      <c r="H597" s="35"/>
      <c r="I597" s="35"/>
      <c r="J597" s="35"/>
      <c r="K597" s="35"/>
      <c r="L597" s="43"/>
      <c r="M597" s="35"/>
      <c r="N597" s="35"/>
      <c r="O597" s="35"/>
      <c r="P597" s="35"/>
      <c r="Q597" s="35"/>
      <c r="R597" s="35"/>
      <c r="S597" s="43"/>
      <c r="U597" s="35"/>
      <c r="V597" s="35"/>
      <c r="W597" s="35"/>
      <c r="X597" s="35"/>
      <c r="Y597" s="35"/>
      <c r="Z597" s="35"/>
      <c r="AB597" s="35"/>
      <c r="AC597" s="35"/>
      <c r="AD597" s="35"/>
      <c r="AE597" s="35"/>
      <c r="AF597" s="35"/>
      <c r="AG597" s="35"/>
      <c r="AH597" s="35"/>
      <c r="AI597" s="35"/>
      <c r="AJ597" s="35"/>
      <c r="AK597" s="35"/>
      <c r="AL597" s="35"/>
      <c r="AN597" s="35"/>
      <c r="AO597" s="35"/>
      <c r="AP597" s="35"/>
      <c r="AQ597" s="35"/>
      <c r="AR597" s="35"/>
      <c r="AS597" s="35"/>
    </row>
    <row r="598" spans="1:45" x14ac:dyDescent="0.15">
      <c r="AO598" s="37"/>
      <c r="AP598" s="37"/>
      <c r="AQ598" s="37"/>
      <c r="AR598" s="37"/>
      <c r="AS598" s="37"/>
    </row>
    <row r="599" spans="1:45" x14ac:dyDescent="0.15">
      <c r="AO599" s="37"/>
      <c r="AP599" s="37"/>
      <c r="AQ599" s="37"/>
      <c r="AR599" s="37"/>
      <c r="AS599" s="37"/>
    </row>
    <row r="609" spans="1:45" s="37" customFormat="1" x14ac:dyDescent="0.15">
      <c r="A609" s="35"/>
      <c r="B609" s="35"/>
      <c r="C609" s="35"/>
      <c r="D609" s="35"/>
      <c r="E609" s="43"/>
      <c r="F609" s="36"/>
      <c r="G609" s="35"/>
      <c r="H609" s="35"/>
      <c r="I609" s="35"/>
      <c r="J609" s="35"/>
      <c r="K609" s="35"/>
      <c r="L609" s="43"/>
      <c r="M609" s="35"/>
      <c r="N609" s="35"/>
      <c r="O609" s="35"/>
      <c r="P609" s="35"/>
      <c r="Q609" s="35"/>
      <c r="R609" s="35"/>
      <c r="S609" s="43"/>
      <c r="U609" s="35"/>
      <c r="V609" s="35"/>
      <c r="W609" s="35"/>
      <c r="X609" s="35"/>
      <c r="Y609" s="35"/>
      <c r="Z609" s="35"/>
      <c r="AB609" s="35"/>
      <c r="AC609" s="35"/>
      <c r="AD609" s="35"/>
      <c r="AE609" s="35"/>
      <c r="AF609" s="35"/>
      <c r="AG609" s="35"/>
      <c r="AH609" s="35"/>
      <c r="AI609" s="35"/>
      <c r="AJ609" s="35"/>
      <c r="AK609" s="35"/>
      <c r="AL609" s="35">
        <v>563</v>
      </c>
      <c r="AN609" s="35"/>
      <c r="AO609" s="35"/>
      <c r="AP609" s="35"/>
      <c r="AQ609" s="35"/>
      <c r="AR609" s="35"/>
      <c r="AS609" s="35"/>
    </row>
    <row r="610" spans="1:45" s="37" customFormat="1" x14ac:dyDescent="0.15">
      <c r="A610" s="35"/>
      <c r="B610" s="35"/>
      <c r="C610" s="35"/>
      <c r="D610" s="35"/>
      <c r="E610" s="43"/>
      <c r="F610" s="36"/>
      <c r="G610" s="35"/>
      <c r="H610" s="35"/>
      <c r="I610" s="35"/>
      <c r="J610" s="35"/>
      <c r="K610" s="35"/>
      <c r="L610" s="43"/>
      <c r="M610" s="35"/>
      <c r="N610" s="35"/>
      <c r="O610" s="35"/>
      <c r="P610" s="35"/>
      <c r="Q610" s="35"/>
      <c r="R610" s="35"/>
      <c r="S610" s="43"/>
      <c r="U610" s="35"/>
      <c r="V610" s="35"/>
      <c r="W610" s="35"/>
      <c r="X610" s="35"/>
      <c r="Y610" s="35"/>
      <c r="Z610" s="35"/>
      <c r="AB610" s="35"/>
      <c r="AC610" s="35"/>
      <c r="AD610" s="35"/>
      <c r="AE610" s="35"/>
      <c r="AF610" s="35"/>
      <c r="AG610" s="35"/>
      <c r="AH610" s="35"/>
      <c r="AI610" s="35"/>
      <c r="AJ610" s="35"/>
      <c r="AK610" s="35"/>
      <c r="AL610" s="35">
        <f>AL609/4</f>
        <v>140.75</v>
      </c>
      <c r="AN610" s="35"/>
      <c r="AO610" s="35"/>
      <c r="AP610" s="35"/>
      <c r="AQ610" s="35"/>
      <c r="AR610" s="35"/>
      <c r="AS610" s="35"/>
    </row>
    <row r="612" spans="1:45" s="37" customFormat="1" x14ac:dyDescent="0.15">
      <c r="A612" s="35"/>
      <c r="B612" s="35"/>
      <c r="C612" s="35"/>
      <c r="D612" s="35"/>
      <c r="E612" s="43"/>
      <c r="F612" s="36"/>
      <c r="G612" s="35"/>
      <c r="H612" s="35"/>
      <c r="I612" s="35"/>
      <c r="J612" s="35"/>
      <c r="K612" s="35"/>
      <c r="L612" s="43"/>
      <c r="M612" s="35"/>
      <c r="N612" s="35"/>
      <c r="O612" s="35"/>
      <c r="P612" s="35"/>
      <c r="Q612" s="35"/>
      <c r="R612" s="35"/>
      <c r="S612" s="43"/>
      <c r="U612" s="35"/>
      <c r="V612" s="35"/>
      <c r="W612" s="35"/>
      <c r="X612" s="35"/>
      <c r="Y612" s="35"/>
      <c r="Z612" s="35"/>
      <c r="AB612" s="35"/>
      <c r="AC612" s="35"/>
      <c r="AD612" s="35"/>
      <c r="AE612" s="35"/>
      <c r="AF612" s="35"/>
      <c r="AG612" s="35"/>
      <c r="AH612" s="35"/>
      <c r="AI612" s="35"/>
      <c r="AJ612" s="35"/>
      <c r="AK612" s="35">
        <v>141</v>
      </c>
      <c r="AL612" s="35"/>
      <c r="AN612" s="35"/>
      <c r="AO612" s="35"/>
      <c r="AP612" s="35"/>
      <c r="AQ612" s="35"/>
      <c r="AR612" s="35"/>
      <c r="AS612" s="35"/>
    </row>
    <row r="613" spans="1:45" s="37" customFormat="1" x14ac:dyDescent="0.15">
      <c r="A613" s="35"/>
      <c r="B613" s="35"/>
      <c r="C613" s="35"/>
      <c r="D613" s="35"/>
      <c r="E613" s="43"/>
      <c r="F613" s="36"/>
      <c r="G613" s="35"/>
      <c r="H613" s="35"/>
      <c r="I613" s="35"/>
      <c r="J613" s="35"/>
      <c r="K613" s="35"/>
      <c r="L613" s="43"/>
      <c r="M613" s="35"/>
      <c r="N613" s="35"/>
      <c r="O613" s="35"/>
      <c r="P613" s="35"/>
      <c r="Q613" s="35"/>
      <c r="R613" s="35"/>
      <c r="S613" s="43"/>
      <c r="U613" s="35"/>
      <c r="V613" s="35"/>
      <c r="W613" s="35"/>
      <c r="X613" s="35"/>
      <c r="Y613" s="35"/>
      <c r="Z613" s="35"/>
      <c r="AB613" s="35"/>
      <c r="AC613" s="35"/>
      <c r="AD613" s="35"/>
      <c r="AE613" s="35"/>
      <c r="AF613" s="35"/>
      <c r="AG613" s="35"/>
      <c r="AH613" s="35"/>
      <c r="AI613" s="35"/>
      <c r="AJ613" s="35"/>
      <c r="AK613" s="35">
        <v>141</v>
      </c>
      <c r="AL613" s="35"/>
      <c r="AN613" s="35"/>
      <c r="AO613" s="35"/>
      <c r="AP613" s="35"/>
      <c r="AQ613" s="35"/>
      <c r="AR613" s="35"/>
      <c r="AS613" s="35"/>
    </row>
    <row r="614" spans="1:45" s="37" customFormat="1" x14ac:dyDescent="0.15">
      <c r="A614" s="35"/>
      <c r="B614" s="35"/>
      <c r="C614" s="35"/>
      <c r="D614" s="35"/>
      <c r="E614" s="43"/>
      <c r="F614" s="36"/>
      <c r="G614" s="35"/>
      <c r="H614" s="35"/>
      <c r="I614" s="35"/>
      <c r="J614" s="35"/>
      <c r="K614" s="35"/>
      <c r="L614" s="43"/>
      <c r="M614" s="35"/>
      <c r="N614" s="35"/>
      <c r="O614" s="35"/>
      <c r="P614" s="35"/>
      <c r="Q614" s="35"/>
      <c r="R614" s="35"/>
      <c r="S614" s="43"/>
      <c r="U614" s="35"/>
      <c r="V614" s="35"/>
      <c r="W614" s="35"/>
      <c r="X614" s="35"/>
      <c r="Y614" s="35"/>
      <c r="Z614" s="35"/>
      <c r="AB614" s="35"/>
      <c r="AC614" s="35"/>
      <c r="AD614" s="35"/>
      <c r="AE614" s="35"/>
      <c r="AF614" s="35"/>
      <c r="AG614" s="35"/>
      <c r="AH614" s="35"/>
      <c r="AI614" s="35"/>
      <c r="AJ614" s="35"/>
      <c r="AK614" s="35">
        <v>141</v>
      </c>
      <c r="AL614" s="35"/>
      <c r="AN614" s="35"/>
      <c r="AO614" s="35"/>
      <c r="AP614" s="35"/>
      <c r="AQ614" s="35"/>
      <c r="AR614" s="35"/>
      <c r="AS614" s="35"/>
    </row>
    <row r="615" spans="1:45" s="37" customFormat="1" x14ac:dyDescent="0.15">
      <c r="A615" s="35"/>
      <c r="B615" s="35"/>
      <c r="C615" s="35"/>
      <c r="D615" s="35"/>
      <c r="E615" s="43"/>
      <c r="F615" s="36"/>
      <c r="G615" s="35"/>
      <c r="H615" s="35"/>
      <c r="I615" s="35"/>
      <c r="J615" s="35"/>
      <c r="K615" s="35"/>
      <c r="L615" s="43"/>
      <c r="M615" s="35"/>
      <c r="N615" s="35"/>
      <c r="O615" s="35"/>
      <c r="P615" s="35"/>
      <c r="Q615" s="35"/>
      <c r="R615" s="35"/>
      <c r="S615" s="43"/>
      <c r="U615" s="35"/>
      <c r="V615" s="35"/>
      <c r="W615" s="35"/>
      <c r="X615" s="35"/>
      <c r="Y615" s="35"/>
      <c r="Z615" s="35"/>
      <c r="AB615" s="35"/>
      <c r="AC615" s="35"/>
      <c r="AD615" s="35"/>
      <c r="AE615" s="35"/>
      <c r="AF615" s="35"/>
      <c r="AG615" s="35"/>
      <c r="AH615" s="35"/>
      <c r="AI615" s="35"/>
      <c r="AJ615" s="35"/>
      <c r="AK615" s="35">
        <v>140</v>
      </c>
      <c r="AL615" s="35"/>
      <c r="AN615" s="35"/>
      <c r="AO615" s="35"/>
      <c r="AP615" s="35"/>
      <c r="AQ615" s="35"/>
      <c r="AR615" s="35"/>
      <c r="AS615" s="35"/>
    </row>
  </sheetData>
  <dataConsolidate/>
  <mergeCells count="27">
    <mergeCell ref="H192:M192"/>
    <mergeCell ref="O104:T104"/>
    <mergeCell ref="H14:M14"/>
    <mergeCell ref="H5:M5"/>
    <mergeCell ref="H46:M46"/>
    <mergeCell ref="H64:M64"/>
    <mergeCell ref="H85:M85"/>
    <mergeCell ref="O56:T56"/>
    <mergeCell ref="O43:T43"/>
    <mergeCell ref="O31:T31"/>
    <mergeCell ref="O5:T5"/>
    <mergeCell ref="A1:U1"/>
    <mergeCell ref="A160:F160"/>
    <mergeCell ref="A165:F165"/>
    <mergeCell ref="A180:F180"/>
    <mergeCell ref="H143:M143"/>
    <mergeCell ref="H159:M159"/>
    <mergeCell ref="H161:M161"/>
    <mergeCell ref="A46:F46"/>
    <mergeCell ref="A73:F73"/>
    <mergeCell ref="H33:M33"/>
    <mergeCell ref="A111:F111"/>
    <mergeCell ref="A147:F147"/>
    <mergeCell ref="A104:F104"/>
    <mergeCell ref="H104:M104"/>
    <mergeCell ref="H110:M110"/>
    <mergeCell ref="H167:M167"/>
  </mergeCells>
  <printOptions horizontalCentered="1" verticalCentered="1"/>
  <pageMargins left="0" right="0" top="0.1" bottom="0.1" header="0.3" footer="0.3"/>
  <pageSetup scale="30" fitToHeight="2" orientation="portrait" r:id="rId1"/>
  <rowBreaks count="1" manualBreakCount="1">
    <brk id="101" max="1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Price List SS A-Z</vt:lpstr>
      <vt:lpstr>Canada Prices FW by Cat Pag</vt:lpstr>
      <vt:lpstr>Price List FW A-Z</vt:lpstr>
      <vt:lpstr>'Price List FW A-Z'!Print_Area</vt:lpstr>
      <vt:lpstr>'Price List SS A-Z'!Print_Area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Monika Shahmenendyan</dc:creator>
  <cp:lastModifiedBy>Microsoft Office User</cp:lastModifiedBy>
  <cp:lastPrinted>2023-02-08T17:33:02Z</cp:lastPrinted>
  <dcterms:created xsi:type="dcterms:W3CDTF">2023-02-06T20:20:51Z</dcterms:created>
  <dcterms:modified xsi:type="dcterms:W3CDTF">2023-02-24T16:01:05Z</dcterms:modified>
</cp:coreProperties>
</file>